
<file path=[Content_Types].xml><?xml version="1.0" encoding="utf-8"?>
<Types xmlns="http://schemas.openxmlformats.org/package/2006/content-types">
  <Default Extension="bin" ContentType="application/vnd.ms-office.vbaProject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0" codeName="{296A6A55-71EF-3FAC-97E6-161027D96622}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https://bgmu-my.sharepoint.com/personal/lpacheco_bupalatinamerica_com/Documents/2020/Product Review 2021/01-FINAL Quote Engines/Panama/spanish/"/>
    </mc:Choice>
  </mc:AlternateContent>
  <xr:revisionPtr revIDLastSave="17" documentId="13_ncr:1_{BF1DFC02-F137-FD42-8374-DC50CDCCAE56}" xr6:coauthVersionLast="47" xr6:coauthVersionMax="47" xr10:uidLastSave="{E3255487-73BB-194A-A5EC-806D3D8802F4}"/>
  <bookViews>
    <workbookView xWindow="-40280" yWindow="-1660" windowWidth="33600" windowHeight="20500" tabRatio="923" xr2:uid="{00000000-000D-0000-FFFF-FFFF00000000}"/>
  </bookViews>
  <sheets>
    <sheet name="INGRESO DE DATOS" sheetId="6" r:id="rId1"/>
    <sheet name="Bupa Essential Care" sheetId="21" r:id="rId2"/>
    <sheet name="Resumen tarifas" sheetId="15" r:id="rId3"/>
    <sheet name="Tablas" sheetId="4" state="hidden" r:id="rId4"/>
  </sheets>
  <functionGroups builtInGroupCount="19"/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1429" i="4" l="1"/>
  <c r="D1429" i="4"/>
  <c r="E1429" i="4"/>
  <c r="F1429" i="4"/>
  <c r="G1429" i="4"/>
  <c r="H1429" i="4"/>
  <c r="C1430" i="4"/>
  <c r="D1430" i="4"/>
  <c r="E1430" i="4"/>
  <c r="F1430" i="4"/>
  <c r="G1430" i="4"/>
  <c r="H1430" i="4"/>
  <c r="C1431" i="4"/>
  <c r="D1431" i="4"/>
  <c r="E1431" i="4"/>
  <c r="F1431" i="4"/>
  <c r="G1431" i="4"/>
  <c r="H1431" i="4"/>
  <c r="C1432" i="4"/>
  <c r="D1432" i="4"/>
  <c r="E1432" i="4"/>
  <c r="F1432" i="4"/>
  <c r="G1432" i="4"/>
  <c r="H1432" i="4"/>
  <c r="C1433" i="4"/>
  <c r="D1433" i="4"/>
  <c r="E1433" i="4"/>
  <c r="F1433" i="4"/>
  <c r="G1433" i="4"/>
  <c r="H1433" i="4"/>
  <c r="C1434" i="4"/>
  <c r="D1434" i="4"/>
  <c r="E1434" i="4"/>
  <c r="F1434" i="4"/>
  <c r="G1434" i="4"/>
  <c r="H1434" i="4"/>
  <c r="C1435" i="4"/>
  <c r="D1435" i="4"/>
  <c r="E1435" i="4"/>
  <c r="F1435" i="4"/>
  <c r="G1435" i="4"/>
  <c r="H1435" i="4"/>
  <c r="C1436" i="4"/>
  <c r="D1436" i="4"/>
  <c r="E1436" i="4"/>
  <c r="F1436" i="4"/>
  <c r="G1436" i="4"/>
  <c r="H1436" i="4"/>
  <c r="C1437" i="4"/>
  <c r="D1437" i="4"/>
  <c r="E1437" i="4"/>
  <c r="F1437" i="4"/>
  <c r="G1437" i="4"/>
  <c r="H1437" i="4"/>
  <c r="C1438" i="4"/>
  <c r="D1438" i="4"/>
  <c r="E1438" i="4"/>
  <c r="F1438" i="4"/>
  <c r="G1438" i="4"/>
  <c r="H1438" i="4"/>
  <c r="C1439" i="4"/>
  <c r="D1439" i="4"/>
  <c r="E1439" i="4"/>
  <c r="F1439" i="4"/>
  <c r="G1439" i="4"/>
  <c r="H1439" i="4"/>
  <c r="C1440" i="4"/>
  <c r="D1440" i="4"/>
  <c r="E1440" i="4"/>
  <c r="F1440" i="4"/>
  <c r="G1440" i="4"/>
  <c r="H1440" i="4"/>
  <c r="C1441" i="4"/>
  <c r="D1441" i="4"/>
  <c r="E1441" i="4"/>
  <c r="F1441" i="4"/>
  <c r="G1441" i="4"/>
  <c r="H1441" i="4"/>
  <c r="C1442" i="4"/>
  <c r="D1442" i="4"/>
  <c r="E1442" i="4"/>
  <c r="F1442" i="4"/>
  <c r="G1442" i="4"/>
  <c r="H1442" i="4"/>
  <c r="C1443" i="4"/>
  <c r="D1443" i="4"/>
  <c r="E1443" i="4"/>
  <c r="F1443" i="4"/>
  <c r="G1443" i="4"/>
  <c r="H1443" i="4"/>
  <c r="C1444" i="4"/>
  <c r="D1444" i="4"/>
  <c r="E1444" i="4"/>
  <c r="F1444" i="4"/>
  <c r="G1444" i="4"/>
  <c r="H1444" i="4"/>
  <c r="C1445" i="4"/>
  <c r="D1445" i="4"/>
  <c r="E1445" i="4"/>
  <c r="F1445" i="4"/>
  <c r="G1445" i="4"/>
  <c r="H1445" i="4"/>
  <c r="C1446" i="4"/>
  <c r="D1446" i="4"/>
  <c r="E1446" i="4"/>
  <c r="F1446" i="4"/>
  <c r="G1446" i="4"/>
  <c r="H1446" i="4"/>
  <c r="C1447" i="4"/>
  <c r="D1447" i="4"/>
  <c r="E1447" i="4"/>
  <c r="F1447" i="4"/>
  <c r="G1447" i="4"/>
  <c r="H1447" i="4"/>
  <c r="C1448" i="4"/>
  <c r="D1448" i="4"/>
  <c r="E1448" i="4"/>
  <c r="F1448" i="4"/>
  <c r="G1448" i="4"/>
  <c r="H1448" i="4"/>
  <c r="C1449" i="4"/>
  <c r="D1449" i="4"/>
  <c r="E1449" i="4"/>
  <c r="F1449" i="4"/>
  <c r="G1449" i="4"/>
  <c r="H1449" i="4"/>
  <c r="C1450" i="4"/>
  <c r="D1450" i="4"/>
  <c r="E1450" i="4"/>
  <c r="F1450" i="4"/>
  <c r="G1450" i="4"/>
  <c r="H1450" i="4"/>
  <c r="C1451" i="4"/>
  <c r="D1451" i="4"/>
  <c r="E1451" i="4"/>
  <c r="F1451" i="4"/>
  <c r="G1451" i="4"/>
  <c r="H1451" i="4"/>
  <c r="C1452" i="4"/>
  <c r="D1452" i="4"/>
  <c r="E1452" i="4"/>
  <c r="F1452" i="4"/>
  <c r="G1452" i="4"/>
  <c r="H1452" i="4"/>
  <c r="C1453" i="4"/>
  <c r="D1453" i="4"/>
  <c r="E1453" i="4"/>
  <c r="F1453" i="4"/>
  <c r="G1453" i="4"/>
  <c r="H1453" i="4"/>
  <c r="C1454" i="4"/>
  <c r="D1454" i="4"/>
  <c r="E1454" i="4"/>
  <c r="F1454" i="4"/>
  <c r="G1454" i="4"/>
  <c r="H1454" i="4"/>
  <c r="C1455" i="4"/>
  <c r="D1455" i="4"/>
  <c r="E1455" i="4"/>
  <c r="F1455" i="4"/>
  <c r="G1455" i="4"/>
  <c r="H1455" i="4"/>
  <c r="C1456" i="4"/>
  <c r="D1456" i="4"/>
  <c r="E1456" i="4"/>
  <c r="F1456" i="4"/>
  <c r="G1456" i="4"/>
  <c r="H1456" i="4"/>
  <c r="C1457" i="4"/>
  <c r="D1457" i="4"/>
  <c r="E1457" i="4"/>
  <c r="F1457" i="4"/>
  <c r="G1457" i="4"/>
  <c r="H1457" i="4"/>
  <c r="C1458" i="4"/>
  <c r="D1458" i="4"/>
  <c r="E1458" i="4"/>
  <c r="F1458" i="4"/>
  <c r="G1458" i="4"/>
  <c r="H1458" i="4"/>
  <c r="C1459" i="4"/>
  <c r="D1459" i="4"/>
  <c r="E1459" i="4"/>
  <c r="F1459" i="4"/>
  <c r="G1459" i="4"/>
  <c r="H1459" i="4"/>
  <c r="C1460" i="4"/>
  <c r="D1460" i="4"/>
  <c r="E1460" i="4"/>
  <c r="F1460" i="4"/>
  <c r="G1460" i="4"/>
  <c r="H1460" i="4"/>
  <c r="C1461" i="4"/>
  <c r="D1461" i="4"/>
  <c r="E1461" i="4"/>
  <c r="F1461" i="4"/>
  <c r="G1461" i="4"/>
  <c r="H1461" i="4"/>
  <c r="C1462" i="4"/>
  <c r="D1462" i="4"/>
  <c r="E1462" i="4"/>
  <c r="F1462" i="4"/>
  <c r="G1462" i="4"/>
  <c r="H1462" i="4"/>
  <c r="C1463" i="4"/>
  <c r="D1463" i="4"/>
  <c r="E1463" i="4"/>
  <c r="F1463" i="4"/>
  <c r="G1463" i="4"/>
  <c r="H1463" i="4"/>
  <c r="C1464" i="4"/>
  <c r="D1464" i="4"/>
  <c r="E1464" i="4"/>
  <c r="F1464" i="4"/>
  <c r="G1464" i="4"/>
  <c r="H1464" i="4"/>
  <c r="C1465" i="4"/>
  <c r="D1465" i="4"/>
  <c r="E1465" i="4"/>
  <c r="F1465" i="4"/>
  <c r="G1465" i="4"/>
  <c r="H1465" i="4"/>
  <c r="C1466" i="4"/>
  <c r="D1466" i="4"/>
  <c r="E1466" i="4"/>
  <c r="F1466" i="4"/>
  <c r="G1466" i="4"/>
  <c r="H1466" i="4"/>
  <c r="C1467" i="4"/>
  <c r="D1467" i="4"/>
  <c r="E1467" i="4"/>
  <c r="F1467" i="4"/>
  <c r="G1467" i="4"/>
  <c r="H1467" i="4"/>
  <c r="C1468" i="4"/>
  <c r="D1468" i="4"/>
  <c r="E1468" i="4"/>
  <c r="F1468" i="4"/>
  <c r="G1468" i="4"/>
  <c r="H1468" i="4"/>
  <c r="C1469" i="4"/>
  <c r="D1469" i="4"/>
  <c r="E1469" i="4"/>
  <c r="F1469" i="4"/>
  <c r="G1469" i="4"/>
  <c r="H1469" i="4"/>
  <c r="C1470" i="4"/>
  <c r="D1470" i="4"/>
  <c r="E1470" i="4"/>
  <c r="F1470" i="4"/>
  <c r="G1470" i="4"/>
  <c r="H1470" i="4"/>
  <c r="C1471" i="4"/>
  <c r="D1471" i="4"/>
  <c r="E1471" i="4"/>
  <c r="F1471" i="4"/>
  <c r="G1471" i="4"/>
  <c r="H1471" i="4"/>
  <c r="C1472" i="4"/>
  <c r="D1472" i="4"/>
  <c r="E1472" i="4"/>
  <c r="F1472" i="4"/>
  <c r="G1472" i="4"/>
  <c r="H1472" i="4"/>
  <c r="C1473" i="4"/>
  <c r="D1473" i="4"/>
  <c r="E1473" i="4"/>
  <c r="F1473" i="4"/>
  <c r="G1473" i="4"/>
  <c r="H1473" i="4"/>
  <c r="C1474" i="4"/>
  <c r="D1474" i="4"/>
  <c r="E1474" i="4"/>
  <c r="F1474" i="4"/>
  <c r="G1474" i="4"/>
  <c r="H1474" i="4"/>
  <c r="C1475" i="4"/>
  <c r="D1475" i="4"/>
  <c r="E1475" i="4"/>
  <c r="F1475" i="4"/>
  <c r="G1475" i="4"/>
  <c r="H1475" i="4"/>
  <c r="C1476" i="4"/>
  <c r="D1476" i="4"/>
  <c r="E1476" i="4"/>
  <c r="F1476" i="4"/>
  <c r="G1476" i="4"/>
  <c r="H1476" i="4"/>
  <c r="C1477" i="4"/>
  <c r="D1477" i="4"/>
  <c r="E1477" i="4"/>
  <c r="F1477" i="4"/>
  <c r="G1477" i="4"/>
  <c r="H1477" i="4"/>
  <c r="C1478" i="4"/>
  <c r="D1478" i="4"/>
  <c r="E1478" i="4"/>
  <c r="F1478" i="4"/>
  <c r="G1478" i="4"/>
  <c r="H1478" i="4"/>
  <c r="C1479" i="4"/>
  <c r="D1479" i="4"/>
  <c r="E1479" i="4"/>
  <c r="F1479" i="4"/>
  <c r="G1479" i="4"/>
  <c r="H1479" i="4"/>
  <c r="C1480" i="4"/>
  <c r="D1480" i="4"/>
  <c r="E1480" i="4"/>
  <c r="F1480" i="4"/>
  <c r="G1480" i="4"/>
  <c r="H1480" i="4"/>
  <c r="C1481" i="4"/>
  <c r="D1481" i="4"/>
  <c r="E1481" i="4"/>
  <c r="F1481" i="4"/>
  <c r="G1481" i="4"/>
  <c r="H1481" i="4"/>
  <c r="C1482" i="4"/>
  <c r="D1482" i="4"/>
  <c r="E1482" i="4"/>
  <c r="F1482" i="4"/>
  <c r="G1482" i="4"/>
  <c r="H1482" i="4"/>
  <c r="C1483" i="4"/>
  <c r="D1483" i="4"/>
  <c r="E1483" i="4"/>
  <c r="F1483" i="4"/>
  <c r="G1483" i="4"/>
  <c r="H1483" i="4"/>
  <c r="C1484" i="4"/>
  <c r="D1484" i="4"/>
  <c r="E1484" i="4"/>
  <c r="F1484" i="4"/>
  <c r="G1484" i="4"/>
  <c r="H1484" i="4"/>
  <c r="C1485" i="4"/>
  <c r="D1485" i="4"/>
  <c r="E1485" i="4"/>
  <c r="F1485" i="4"/>
  <c r="G1485" i="4"/>
  <c r="H1485" i="4"/>
  <c r="C1486" i="4"/>
  <c r="D1486" i="4"/>
  <c r="E1486" i="4"/>
  <c r="F1486" i="4"/>
  <c r="G1486" i="4"/>
  <c r="H1486" i="4"/>
  <c r="C1487" i="4"/>
  <c r="D1487" i="4"/>
  <c r="E1487" i="4"/>
  <c r="F1487" i="4"/>
  <c r="G1487" i="4"/>
  <c r="H1487" i="4"/>
  <c r="C1488" i="4"/>
  <c r="D1488" i="4"/>
  <c r="E1488" i="4"/>
  <c r="F1488" i="4"/>
  <c r="G1488" i="4"/>
  <c r="H1488" i="4"/>
  <c r="C1489" i="4"/>
  <c r="D1489" i="4"/>
  <c r="E1489" i="4"/>
  <c r="F1489" i="4"/>
  <c r="G1489" i="4"/>
  <c r="H1489" i="4"/>
  <c r="C1490" i="4"/>
  <c r="D1490" i="4"/>
  <c r="E1490" i="4"/>
  <c r="F1490" i="4"/>
  <c r="G1490" i="4"/>
  <c r="H1490" i="4"/>
  <c r="C1491" i="4"/>
  <c r="D1491" i="4"/>
  <c r="E1491" i="4"/>
  <c r="F1491" i="4"/>
  <c r="G1491" i="4"/>
  <c r="H1491" i="4"/>
  <c r="C1492" i="4"/>
  <c r="D1492" i="4"/>
  <c r="E1492" i="4"/>
  <c r="F1492" i="4"/>
  <c r="G1492" i="4"/>
  <c r="H1492" i="4"/>
  <c r="C1493" i="4"/>
  <c r="D1493" i="4"/>
  <c r="E1493" i="4"/>
  <c r="F1493" i="4"/>
  <c r="G1493" i="4"/>
  <c r="H1493" i="4"/>
  <c r="C1494" i="4"/>
  <c r="D1494" i="4"/>
  <c r="E1494" i="4"/>
  <c r="F1494" i="4"/>
  <c r="G1494" i="4"/>
  <c r="H1494" i="4"/>
  <c r="C1495" i="4"/>
  <c r="D1495" i="4"/>
  <c r="E1495" i="4"/>
  <c r="F1495" i="4"/>
  <c r="G1495" i="4"/>
  <c r="H1495" i="4"/>
  <c r="C1496" i="4"/>
  <c r="D1496" i="4"/>
  <c r="E1496" i="4"/>
  <c r="F1496" i="4"/>
  <c r="G1496" i="4"/>
  <c r="H1496" i="4"/>
  <c r="C1497" i="4"/>
  <c r="D1497" i="4"/>
  <c r="E1497" i="4"/>
  <c r="F1497" i="4"/>
  <c r="G1497" i="4"/>
  <c r="H1497" i="4"/>
  <c r="D1428" i="4"/>
  <c r="E1428" i="4"/>
  <c r="F1428" i="4"/>
  <c r="G1428" i="4"/>
  <c r="H1428" i="4"/>
  <c r="C1428" i="4"/>
  <c r="C1055" i="4"/>
  <c r="D1055" i="4"/>
  <c r="E1055" i="4"/>
  <c r="F1055" i="4"/>
  <c r="G1055" i="4"/>
  <c r="H1055" i="4"/>
  <c r="C1056" i="4"/>
  <c r="D1056" i="4"/>
  <c r="E1056" i="4"/>
  <c r="F1056" i="4"/>
  <c r="G1056" i="4"/>
  <c r="H1056" i="4"/>
  <c r="C1057" i="4"/>
  <c r="D1057" i="4"/>
  <c r="E1057" i="4"/>
  <c r="F1057" i="4"/>
  <c r="G1057" i="4"/>
  <c r="H1057" i="4"/>
  <c r="C1058" i="4"/>
  <c r="D1058" i="4"/>
  <c r="E1058" i="4"/>
  <c r="F1058" i="4"/>
  <c r="G1058" i="4"/>
  <c r="H1058" i="4"/>
  <c r="C1059" i="4"/>
  <c r="D1059" i="4"/>
  <c r="E1059" i="4"/>
  <c r="F1059" i="4"/>
  <c r="G1059" i="4"/>
  <c r="H1059" i="4"/>
  <c r="C1060" i="4"/>
  <c r="D1060" i="4"/>
  <c r="E1060" i="4"/>
  <c r="F1060" i="4"/>
  <c r="G1060" i="4"/>
  <c r="H1060" i="4"/>
  <c r="C1061" i="4"/>
  <c r="D1061" i="4"/>
  <c r="E1061" i="4"/>
  <c r="F1061" i="4"/>
  <c r="G1061" i="4"/>
  <c r="H1061" i="4"/>
  <c r="C1062" i="4"/>
  <c r="D1062" i="4"/>
  <c r="E1062" i="4"/>
  <c r="F1062" i="4"/>
  <c r="G1062" i="4"/>
  <c r="H1062" i="4"/>
  <c r="C1063" i="4"/>
  <c r="D1063" i="4"/>
  <c r="E1063" i="4"/>
  <c r="F1063" i="4"/>
  <c r="G1063" i="4"/>
  <c r="H1063" i="4"/>
  <c r="C1064" i="4"/>
  <c r="D1064" i="4"/>
  <c r="E1064" i="4"/>
  <c r="F1064" i="4"/>
  <c r="G1064" i="4"/>
  <c r="H1064" i="4"/>
  <c r="C1065" i="4"/>
  <c r="D1065" i="4"/>
  <c r="E1065" i="4"/>
  <c r="F1065" i="4"/>
  <c r="G1065" i="4"/>
  <c r="H1065" i="4"/>
  <c r="C1066" i="4"/>
  <c r="D1066" i="4"/>
  <c r="E1066" i="4"/>
  <c r="F1066" i="4"/>
  <c r="G1066" i="4"/>
  <c r="H1066" i="4"/>
  <c r="C1067" i="4"/>
  <c r="D1067" i="4"/>
  <c r="E1067" i="4"/>
  <c r="F1067" i="4"/>
  <c r="G1067" i="4"/>
  <c r="H1067" i="4"/>
  <c r="C1068" i="4"/>
  <c r="D1068" i="4"/>
  <c r="E1068" i="4"/>
  <c r="F1068" i="4"/>
  <c r="G1068" i="4"/>
  <c r="H1068" i="4"/>
  <c r="C1069" i="4"/>
  <c r="D1069" i="4"/>
  <c r="E1069" i="4"/>
  <c r="F1069" i="4"/>
  <c r="G1069" i="4"/>
  <c r="H1069" i="4"/>
  <c r="C1070" i="4"/>
  <c r="D1070" i="4"/>
  <c r="E1070" i="4"/>
  <c r="F1070" i="4"/>
  <c r="G1070" i="4"/>
  <c r="H1070" i="4"/>
  <c r="C1071" i="4"/>
  <c r="D1071" i="4"/>
  <c r="E1071" i="4"/>
  <c r="F1071" i="4"/>
  <c r="G1071" i="4"/>
  <c r="H1071" i="4"/>
  <c r="C1072" i="4"/>
  <c r="D1072" i="4"/>
  <c r="E1072" i="4"/>
  <c r="F1072" i="4"/>
  <c r="G1072" i="4"/>
  <c r="H1072" i="4"/>
  <c r="C1073" i="4"/>
  <c r="D1073" i="4"/>
  <c r="E1073" i="4"/>
  <c r="F1073" i="4"/>
  <c r="G1073" i="4"/>
  <c r="H1073" i="4"/>
  <c r="C1074" i="4"/>
  <c r="D1074" i="4"/>
  <c r="E1074" i="4"/>
  <c r="F1074" i="4"/>
  <c r="G1074" i="4"/>
  <c r="H1074" i="4"/>
  <c r="C1075" i="4"/>
  <c r="D1075" i="4"/>
  <c r="E1075" i="4"/>
  <c r="F1075" i="4"/>
  <c r="G1075" i="4"/>
  <c r="H1075" i="4"/>
  <c r="C1076" i="4"/>
  <c r="D1076" i="4"/>
  <c r="E1076" i="4"/>
  <c r="F1076" i="4"/>
  <c r="G1076" i="4"/>
  <c r="H1076" i="4"/>
  <c r="C1077" i="4"/>
  <c r="D1077" i="4"/>
  <c r="E1077" i="4"/>
  <c r="F1077" i="4"/>
  <c r="G1077" i="4"/>
  <c r="H1077" i="4"/>
  <c r="C1078" i="4"/>
  <c r="D1078" i="4"/>
  <c r="E1078" i="4"/>
  <c r="F1078" i="4"/>
  <c r="G1078" i="4"/>
  <c r="H1078" i="4"/>
  <c r="C1079" i="4"/>
  <c r="D1079" i="4"/>
  <c r="E1079" i="4"/>
  <c r="F1079" i="4"/>
  <c r="G1079" i="4"/>
  <c r="H1079" i="4"/>
  <c r="C1080" i="4"/>
  <c r="D1080" i="4"/>
  <c r="E1080" i="4"/>
  <c r="F1080" i="4"/>
  <c r="G1080" i="4"/>
  <c r="H1080" i="4"/>
  <c r="C1081" i="4"/>
  <c r="D1081" i="4"/>
  <c r="E1081" i="4"/>
  <c r="F1081" i="4"/>
  <c r="G1081" i="4"/>
  <c r="H1081" i="4"/>
  <c r="C1082" i="4"/>
  <c r="D1082" i="4"/>
  <c r="E1082" i="4"/>
  <c r="F1082" i="4"/>
  <c r="G1082" i="4"/>
  <c r="H1082" i="4"/>
  <c r="C1083" i="4"/>
  <c r="D1083" i="4"/>
  <c r="E1083" i="4"/>
  <c r="F1083" i="4"/>
  <c r="G1083" i="4"/>
  <c r="H1083" i="4"/>
  <c r="C1084" i="4"/>
  <c r="D1084" i="4"/>
  <c r="E1084" i="4"/>
  <c r="F1084" i="4"/>
  <c r="G1084" i="4"/>
  <c r="H1084" i="4"/>
  <c r="C1085" i="4"/>
  <c r="D1085" i="4"/>
  <c r="E1085" i="4"/>
  <c r="F1085" i="4"/>
  <c r="G1085" i="4"/>
  <c r="H1085" i="4"/>
  <c r="C1086" i="4"/>
  <c r="D1086" i="4"/>
  <c r="E1086" i="4"/>
  <c r="F1086" i="4"/>
  <c r="G1086" i="4"/>
  <c r="H1086" i="4"/>
  <c r="C1087" i="4"/>
  <c r="D1087" i="4"/>
  <c r="E1087" i="4"/>
  <c r="F1087" i="4"/>
  <c r="G1087" i="4"/>
  <c r="H1087" i="4"/>
  <c r="C1088" i="4"/>
  <c r="D1088" i="4"/>
  <c r="E1088" i="4"/>
  <c r="F1088" i="4"/>
  <c r="G1088" i="4"/>
  <c r="H1088" i="4"/>
  <c r="C1089" i="4"/>
  <c r="D1089" i="4"/>
  <c r="E1089" i="4"/>
  <c r="F1089" i="4"/>
  <c r="G1089" i="4"/>
  <c r="H1089" i="4"/>
  <c r="C1090" i="4"/>
  <c r="D1090" i="4"/>
  <c r="E1090" i="4"/>
  <c r="F1090" i="4"/>
  <c r="G1090" i="4"/>
  <c r="H1090" i="4"/>
  <c r="C1091" i="4"/>
  <c r="D1091" i="4"/>
  <c r="E1091" i="4"/>
  <c r="F1091" i="4"/>
  <c r="G1091" i="4"/>
  <c r="H1091" i="4"/>
  <c r="C1092" i="4"/>
  <c r="D1092" i="4"/>
  <c r="E1092" i="4"/>
  <c r="F1092" i="4"/>
  <c r="G1092" i="4"/>
  <c r="H1092" i="4"/>
  <c r="C1093" i="4"/>
  <c r="D1093" i="4"/>
  <c r="E1093" i="4"/>
  <c r="F1093" i="4"/>
  <c r="G1093" i="4"/>
  <c r="H1093" i="4"/>
  <c r="C1094" i="4"/>
  <c r="D1094" i="4"/>
  <c r="E1094" i="4"/>
  <c r="F1094" i="4"/>
  <c r="G1094" i="4"/>
  <c r="H1094" i="4"/>
  <c r="C1095" i="4"/>
  <c r="D1095" i="4"/>
  <c r="E1095" i="4"/>
  <c r="F1095" i="4"/>
  <c r="G1095" i="4"/>
  <c r="H1095" i="4"/>
  <c r="C1096" i="4"/>
  <c r="D1096" i="4"/>
  <c r="E1096" i="4"/>
  <c r="F1096" i="4"/>
  <c r="G1096" i="4"/>
  <c r="H1096" i="4"/>
  <c r="C1097" i="4"/>
  <c r="D1097" i="4"/>
  <c r="E1097" i="4"/>
  <c r="F1097" i="4"/>
  <c r="G1097" i="4"/>
  <c r="H1097" i="4"/>
  <c r="C1098" i="4"/>
  <c r="D1098" i="4"/>
  <c r="E1098" i="4"/>
  <c r="F1098" i="4"/>
  <c r="G1098" i="4"/>
  <c r="H1098" i="4"/>
  <c r="C1099" i="4"/>
  <c r="D1099" i="4"/>
  <c r="E1099" i="4"/>
  <c r="F1099" i="4"/>
  <c r="G1099" i="4"/>
  <c r="H1099" i="4"/>
  <c r="C1100" i="4"/>
  <c r="D1100" i="4"/>
  <c r="E1100" i="4"/>
  <c r="F1100" i="4"/>
  <c r="G1100" i="4"/>
  <c r="H1100" i="4"/>
  <c r="C1101" i="4"/>
  <c r="D1101" i="4"/>
  <c r="E1101" i="4"/>
  <c r="F1101" i="4"/>
  <c r="G1101" i="4"/>
  <c r="H1101" i="4"/>
  <c r="C1102" i="4"/>
  <c r="D1102" i="4"/>
  <c r="E1102" i="4"/>
  <c r="F1102" i="4"/>
  <c r="G1102" i="4"/>
  <c r="H1102" i="4"/>
  <c r="C1103" i="4"/>
  <c r="D1103" i="4"/>
  <c r="E1103" i="4"/>
  <c r="F1103" i="4"/>
  <c r="G1103" i="4"/>
  <c r="H1103" i="4"/>
  <c r="C1104" i="4"/>
  <c r="D1104" i="4"/>
  <c r="E1104" i="4"/>
  <c r="F1104" i="4"/>
  <c r="G1104" i="4"/>
  <c r="H1104" i="4"/>
  <c r="C1105" i="4"/>
  <c r="D1105" i="4"/>
  <c r="E1105" i="4"/>
  <c r="F1105" i="4"/>
  <c r="G1105" i="4"/>
  <c r="H1105" i="4"/>
  <c r="C1106" i="4"/>
  <c r="D1106" i="4"/>
  <c r="E1106" i="4"/>
  <c r="F1106" i="4"/>
  <c r="G1106" i="4"/>
  <c r="H1106" i="4"/>
  <c r="C1107" i="4"/>
  <c r="D1107" i="4"/>
  <c r="E1107" i="4"/>
  <c r="F1107" i="4"/>
  <c r="G1107" i="4"/>
  <c r="H1107" i="4"/>
  <c r="C1108" i="4"/>
  <c r="D1108" i="4"/>
  <c r="E1108" i="4"/>
  <c r="F1108" i="4"/>
  <c r="G1108" i="4"/>
  <c r="H1108" i="4"/>
  <c r="C1109" i="4"/>
  <c r="D1109" i="4"/>
  <c r="E1109" i="4"/>
  <c r="F1109" i="4"/>
  <c r="G1109" i="4"/>
  <c r="H1109" i="4"/>
  <c r="C1110" i="4"/>
  <c r="D1110" i="4"/>
  <c r="E1110" i="4"/>
  <c r="F1110" i="4"/>
  <c r="G1110" i="4"/>
  <c r="H1110" i="4"/>
  <c r="C1111" i="4"/>
  <c r="D1111" i="4"/>
  <c r="E1111" i="4"/>
  <c r="F1111" i="4"/>
  <c r="G1111" i="4"/>
  <c r="H1111" i="4"/>
  <c r="C1112" i="4"/>
  <c r="D1112" i="4"/>
  <c r="E1112" i="4"/>
  <c r="F1112" i="4"/>
  <c r="G1112" i="4"/>
  <c r="H1112" i="4"/>
  <c r="C1113" i="4"/>
  <c r="D1113" i="4"/>
  <c r="E1113" i="4"/>
  <c r="F1113" i="4"/>
  <c r="G1113" i="4"/>
  <c r="H1113" i="4"/>
  <c r="C1114" i="4"/>
  <c r="D1114" i="4"/>
  <c r="E1114" i="4"/>
  <c r="F1114" i="4"/>
  <c r="G1114" i="4"/>
  <c r="H1114" i="4"/>
  <c r="C1115" i="4"/>
  <c r="D1115" i="4"/>
  <c r="E1115" i="4"/>
  <c r="F1115" i="4"/>
  <c r="G1115" i="4"/>
  <c r="H1115" i="4"/>
  <c r="C1116" i="4"/>
  <c r="D1116" i="4"/>
  <c r="E1116" i="4"/>
  <c r="F1116" i="4"/>
  <c r="G1116" i="4"/>
  <c r="H1116" i="4"/>
  <c r="C1117" i="4"/>
  <c r="D1117" i="4"/>
  <c r="E1117" i="4"/>
  <c r="F1117" i="4"/>
  <c r="G1117" i="4"/>
  <c r="H1117" i="4"/>
  <c r="C1118" i="4"/>
  <c r="D1118" i="4"/>
  <c r="E1118" i="4"/>
  <c r="F1118" i="4"/>
  <c r="G1118" i="4"/>
  <c r="H1118" i="4"/>
  <c r="C1119" i="4"/>
  <c r="D1119" i="4"/>
  <c r="E1119" i="4"/>
  <c r="F1119" i="4"/>
  <c r="G1119" i="4"/>
  <c r="H1119" i="4"/>
  <c r="C1120" i="4"/>
  <c r="D1120" i="4"/>
  <c r="E1120" i="4"/>
  <c r="F1120" i="4"/>
  <c r="G1120" i="4"/>
  <c r="H1120" i="4"/>
  <c r="C1121" i="4"/>
  <c r="D1121" i="4"/>
  <c r="E1121" i="4"/>
  <c r="F1121" i="4"/>
  <c r="G1121" i="4"/>
  <c r="H1121" i="4"/>
  <c r="C1122" i="4"/>
  <c r="D1122" i="4"/>
  <c r="E1122" i="4"/>
  <c r="F1122" i="4"/>
  <c r="G1122" i="4"/>
  <c r="H1122" i="4"/>
  <c r="C1123" i="4"/>
  <c r="D1123" i="4"/>
  <c r="E1123" i="4"/>
  <c r="F1123" i="4"/>
  <c r="G1123" i="4"/>
  <c r="H1123" i="4"/>
  <c r="D1054" i="4"/>
  <c r="E1054" i="4"/>
  <c r="F1054" i="4"/>
  <c r="G1054" i="4"/>
  <c r="H1054" i="4"/>
  <c r="C1054" i="4"/>
  <c r="C980" i="4"/>
  <c r="D980" i="4"/>
  <c r="E980" i="4"/>
  <c r="F980" i="4"/>
  <c r="G980" i="4"/>
  <c r="H980" i="4"/>
  <c r="C981" i="4"/>
  <c r="D981" i="4"/>
  <c r="E981" i="4"/>
  <c r="F981" i="4"/>
  <c r="G981" i="4"/>
  <c r="H981" i="4"/>
  <c r="C982" i="4"/>
  <c r="D982" i="4"/>
  <c r="E982" i="4"/>
  <c r="F982" i="4"/>
  <c r="G982" i="4"/>
  <c r="H982" i="4"/>
  <c r="C983" i="4"/>
  <c r="D983" i="4"/>
  <c r="E983" i="4"/>
  <c r="F983" i="4"/>
  <c r="G983" i="4"/>
  <c r="H983" i="4"/>
  <c r="C984" i="4"/>
  <c r="D984" i="4"/>
  <c r="E984" i="4"/>
  <c r="F984" i="4"/>
  <c r="G984" i="4"/>
  <c r="H984" i="4"/>
  <c r="C985" i="4"/>
  <c r="D985" i="4"/>
  <c r="E985" i="4"/>
  <c r="F985" i="4"/>
  <c r="G985" i="4"/>
  <c r="H985" i="4"/>
  <c r="C986" i="4"/>
  <c r="D986" i="4"/>
  <c r="E986" i="4"/>
  <c r="F986" i="4"/>
  <c r="G986" i="4"/>
  <c r="H986" i="4"/>
  <c r="C987" i="4"/>
  <c r="D987" i="4"/>
  <c r="E987" i="4"/>
  <c r="F987" i="4"/>
  <c r="G987" i="4"/>
  <c r="H987" i="4"/>
  <c r="C988" i="4"/>
  <c r="D988" i="4"/>
  <c r="E988" i="4"/>
  <c r="F988" i="4"/>
  <c r="G988" i="4"/>
  <c r="H988" i="4"/>
  <c r="C989" i="4"/>
  <c r="D989" i="4"/>
  <c r="E989" i="4"/>
  <c r="F989" i="4"/>
  <c r="G989" i="4"/>
  <c r="H989" i="4"/>
  <c r="C990" i="4"/>
  <c r="D990" i="4"/>
  <c r="E990" i="4"/>
  <c r="F990" i="4"/>
  <c r="G990" i="4"/>
  <c r="H990" i="4"/>
  <c r="C991" i="4"/>
  <c r="D991" i="4"/>
  <c r="E991" i="4"/>
  <c r="F991" i="4"/>
  <c r="G991" i="4"/>
  <c r="H991" i="4"/>
  <c r="C992" i="4"/>
  <c r="D992" i="4"/>
  <c r="E992" i="4"/>
  <c r="F992" i="4"/>
  <c r="G992" i="4"/>
  <c r="H992" i="4"/>
  <c r="C993" i="4"/>
  <c r="D993" i="4"/>
  <c r="E993" i="4"/>
  <c r="F993" i="4"/>
  <c r="G993" i="4"/>
  <c r="H993" i="4"/>
  <c r="C994" i="4"/>
  <c r="D994" i="4"/>
  <c r="E994" i="4"/>
  <c r="F994" i="4"/>
  <c r="G994" i="4"/>
  <c r="H994" i="4"/>
  <c r="C995" i="4"/>
  <c r="D995" i="4"/>
  <c r="E995" i="4"/>
  <c r="F995" i="4"/>
  <c r="G995" i="4"/>
  <c r="H995" i="4"/>
  <c r="C996" i="4"/>
  <c r="D996" i="4"/>
  <c r="E996" i="4"/>
  <c r="F996" i="4"/>
  <c r="G996" i="4"/>
  <c r="H996" i="4"/>
  <c r="C997" i="4"/>
  <c r="D997" i="4"/>
  <c r="E997" i="4"/>
  <c r="F997" i="4"/>
  <c r="G997" i="4"/>
  <c r="H997" i="4"/>
  <c r="C998" i="4"/>
  <c r="D998" i="4"/>
  <c r="E998" i="4"/>
  <c r="F998" i="4"/>
  <c r="G998" i="4"/>
  <c r="H998" i="4"/>
  <c r="C999" i="4"/>
  <c r="D999" i="4"/>
  <c r="E999" i="4"/>
  <c r="F999" i="4"/>
  <c r="G999" i="4"/>
  <c r="H999" i="4"/>
  <c r="C1000" i="4"/>
  <c r="D1000" i="4"/>
  <c r="E1000" i="4"/>
  <c r="F1000" i="4"/>
  <c r="G1000" i="4"/>
  <c r="H1000" i="4"/>
  <c r="C1001" i="4"/>
  <c r="D1001" i="4"/>
  <c r="E1001" i="4"/>
  <c r="F1001" i="4"/>
  <c r="G1001" i="4"/>
  <c r="H1001" i="4"/>
  <c r="C1002" i="4"/>
  <c r="D1002" i="4"/>
  <c r="E1002" i="4"/>
  <c r="F1002" i="4"/>
  <c r="G1002" i="4"/>
  <c r="H1002" i="4"/>
  <c r="C1003" i="4"/>
  <c r="D1003" i="4"/>
  <c r="E1003" i="4"/>
  <c r="F1003" i="4"/>
  <c r="G1003" i="4"/>
  <c r="H1003" i="4"/>
  <c r="C1004" i="4"/>
  <c r="D1004" i="4"/>
  <c r="E1004" i="4"/>
  <c r="F1004" i="4"/>
  <c r="G1004" i="4"/>
  <c r="H1004" i="4"/>
  <c r="C1005" i="4"/>
  <c r="D1005" i="4"/>
  <c r="E1005" i="4"/>
  <c r="F1005" i="4"/>
  <c r="G1005" i="4"/>
  <c r="H1005" i="4"/>
  <c r="C1006" i="4"/>
  <c r="D1006" i="4"/>
  <c r="E1006" i="4"/>
  <c r="F1006" i="4"/>
  <c r="G1006" i="4"/>
  <c r="H1006" i="4"/>
  <c r="C1007" i="4"/>
  <c r="D1007" i="4"/>
  <c r="E1007" i="4"/>
  <c r="F1007" i="4"/>
  <c r="G1007" i="4"/>
  <c r="H1007" i="4"/>
  <c r="C1008" i="4"/>
  <c r="D1008" i="4"/>
  <c r="E1008" i="4"/>
  <c r="F1008" i="4"/>
  <c r="G1008" i="4"/>
  <c r="H1008" i="4"/>
  <c r="C1009" i="4"/>
  <c r="D1009" i="4"/>
  <c r="E1009" i="4"/>
  <c r="F1009" i="4"/>
  <c r="G1009" i="4"/>
  <c r="H1009" i="4"/>
  <c r="C1010" i="4"/>
  <c r="D1010" i="4"/>
  <c r="E1010" i="4"/>
  <c r="F1010" i="4"/>
  <c r="G1010" i="4"/>
  <c r="H1010" i="4"/>
  <c r="C1011" i="4"/>
  <c r="D1011" i="4"/>
  <c r="E1011" i="4"/>
  <c r="F1011" i="4"/>
  <c r="G1011" i="4"/>
  <c r="H1011" i="4"/>
  <c r="C1012" i="4"/>
  <c r="D1012" i="4"/>
  <c r="E1012" i="4"/>
  <c r="F1012" i="4"/>
  <c r="G1012" i="4"/>
  <c r="H1012" i="4"/>
  <c r="C1013" i="4"/>
  <c r="D1013" i="4"/>
  <c r="E1013" i="4"/>
  <c r="F1013" i="4"/>
  <c r="G1013" i="4"/>
  <c r="H1013" i="4"/>
  <c r="C1014" i="4"/>
  <c r="D1014" i="4"/>
  <c r="E1014" i="4"/>
  <c r="F1014" i="4"/>
  <c r="G1014" i="4"/>
  <c r="H1014" i="4"/>
  <c r="C1015" i="4"/>
  <c r="D1015" i="4"/>
  <c r="E1015" i="4"/>
  <c r="F1015" i="4"/>
  <c r="G1015" i="4"/>
  <c r="H1015" i="4"/>
  <c r="C1016" i="4"/>
  <c r="D1016" i="4"/>
  <c r="E1016" i="4"/>
  <c r="F1016" i="4"/>
  <c r="G1016" i="4"/>
  <c r="H1016" i="4"/>
  <c r="C1017" i="4"/>
  <c r="D1017" i="4"/>
  <c r="E1017" i="4"/>
  <c r="F1017" i="4"/>
  <c r="G1017" i="4"/>
  <c r="H1017" i="4"/>
  <c r="C1018" i="4"/>
  <c r="D1018" i="4"/>
  <c r="E1018" i="4"/>
  <c r="F1018" i="4"/>
  <c r="G1018" i="4"/>
  <c r="H1018" i="4"/>
  <c r="C1019" i="4"/>
  <c r="D1019" i="4"/>
  <c r="E1019" i="4"/>
  <c r="F1019" i="4"/>
  <c r="G1019" i="4"/>
  <c r="H1019" i="4"/>
  <c r="C1020" i="4"/>
  <c r="D1020" i="4"/>
  <c r="E1020" i="4"/>
  <c r="F1020" i="4"/>
  <c r="G1020" i="4"/>
  <c r="H1020" i="4"/>
  <c r="C1021" i="4"/>
  <c r="D1021" i="4"/>
  <c r="E1021" i="4"/>
  <c r="F1021" i="4"/>
  <c r="G1021" i="4"/>
  <c r="H1021" i="4"/>
  <c r="C1022" i="4"/>
  <c r="D1022" i="4"/>
  <c r="E1022" i="4"/>
  <c r="F1022" i="4"/>
  <c r="G1022" i="4"/>
  <c r="H1022" i="4"/>
  <c r="C1023" i="4"/>
  <c r="D1023" i="4"/>
  <c r="E1023" i="4"/>
  <c r="F1023" i="4"/>
  <c r="G1023" i="4"/>
  <c r="H1023" i="4"/>
  <c r="C1024" i="4"/>
  <c r="D1024" i="4"/>
  <c r="E1024" i="4"/>
  <c r="F1024" i="4"/>
  <c r="G1024" i="4"/>
  <c r="H1024" i="4"/>
  <c r="C1025" i="4"/>
  <c r="D1025" i="4"/>
  <c r="E1025" i="4"/>
  <c r="F1025" i="4"/>
  <c r="G1025" i="4"/>
  <c r="H1025" i="4"/>
  <c r="C1026" i="4"/>
  <c r="D1026" i="4"/>
  <c r="E1026" i="4"/>
  <c r="F1026" i="4"/>
  <c r="G1026" i="4"/>
  <c r="H1026" i="4"/>
  <c r="C1027" i="4"/>
  <c r="D1027" i="4"/>
  <c r="E1027" i="4"/>
  <c r="F1027" i="4"/>
  <c r="G1027" i="4"/>
  <c r="H1027" i="4"/>
  <c r="C1028" i="4"/>
  <c r="D1028" i="4"/>
  <c r="E1028" i="4"/>
  <c r="F1028" i="4"/>
  <c r="G1028" i="4"/>
  <c r="H1028" i="4"/>
  <c r="C1029" i="4"/>
  <c r="D1029" i="4"/>
  <c r="E1029" i="4"/>
  <c r="F1029" i="4"/>
  <c r="G1029" i="4"/>
  <c r="H1029" i="4"/>
  <c r="C1030" i="4"/>
  <c r="D1030" i="4"/>
  <c r="E1030" i="4"/>
  <c r="F1030" i="4"/>
  <c r="G1030" i="4"/>
  <c r="H1030" i="4"/>
  <c r="C1031" i="4"/>
  <c r="D1031" i="4"/>
  <c r="E1031" i="4"/>
  <c r="F1031" i="4"/>
  <c r="G1031" i="4"/>
  <c r="H1031" i="4"/>
  <c r="C1032" i="4"/>
  <c r="D1032" i="4"/>
  <c r="E1032" i="4"/>
  <c r="F1032" i="4"/>
  <c r="G1032" i="4"/>
  <c r="H1032" i="4"/>
  <c r="C1033" i="4"/>
  <c r="D1033" i="4"/>
  <c r="E1033" i="4"/>
  <c r="F1033" i="4"/>
  <c r="G1033" i="4"/>
  <c r="H1033" i="4"/>
  <c r="C1034" i="4"/>
  <c r="D1034" i="4"/>
  <c r="E1034" i="4"/>
  <c r="F1034" i="4"/>
  <c r="G1034" i="4"/>
  <c r="H1034" i="4"/>
  <c r="C1035" i="4"/>
  <c r="D1035" i="4"/>
  <c r="E1035" i="4"/>
  <c r="F1035" i="4"/>
  <c r="G1035" i="4"/>
  <c r="H1035" i="4"/>
  <c r="C1036" i="4"/>
  <c r="D1036" i="4"/>
  <c r="E1036" i="4"/>
  <c r="F1036" i="4"/>
  <c r="G1036" i="4"/>
  <c r="H1036" i="4"/>
  <c r="C1037" i="4"/>
  <c r="D1037" i="4"/>
  <c r="E1037" i="4"/>
  <c r="F1037" i="4"/>
  <c r="G1037" i="4"/>
  <c r="H1037" i="4"/>
  <c r="C1038" i="4"/>
  <c r="D1038" i="4"/>
  <c r="E1038" i="4"/>
  <c r="F1038" i="4"/>
  <c r="G1038" i="4"/>
  <c r="H1038" i="4"/>
  <c r="C1039" i="4"/>
  <c r="D1039" i="4"/>
  <c r="E1039" i="4"/>
  <c r="F1039" i="4"/>
  <c r="G1039" i="4"/>
  <c r="H1039" i="4"/>
  <c r="C1040" i="4"/>
  <c r="D1040" i="4"/>
  <c r="E1040" i="4"/>
  <c r="F1040" i="4"/>
  <c r="G1040" i="4"/>
  <c r="H1040" i="4"/>
  <c r="C1041" i="4"/>
  <c r="D1041" i="4"/>
  <c r="E1041" i="4"/>
  <c r="F1041" i="4"/>
  <c r="G1041" i="4"/>
  <c r="H1041" i="4"/>
  <c r="C1042" i="4"/>
  <c r="D1042" i="4"/>
  <c r="E1042" i="4"/>
  <c r="F1042" i="4"/>
  <c r="G1042" i="4"/>
  <c r="H1042" i="4"/>
  <c r="C1043" i="4"/>
  <c r="D1043" i="4"/>
  <c r="E1043" i="4"/>
  <c r="F1043" i="4"/>
  <c r="G1043" i="4"/>
  <c r="H1043" i="4"/>
  <c r="C1044" i="4"/>
  <c r="D1044" i="4"/>
  <c r="E1044" i="4"/>
  <c r="F1044" i="4"/>
  <c r="G1044" i="4"/>
  <c r="H1044" i="4"/>
  <c r="C1045" i="4"/>
  <c r="D1045" i="4"/>
  <c r="E1045" i="4"/>
  <c r="F1045" i="4"/>
  <c r="G1045" i="4"/>
  <c r="H1045" i="4"/>
  <c r="C1046" i="4"/>
  <c r="D1046" i="4"/>
  <c r="E1046" i="4"/>
  <c r="F1046" i="4"/>
  <c r="G1046" i="4"/>
  <c r="H1046" i="4"/>
  <c r="C1047" i="4"/>
  <c r="D1047" i="4"/>
  <c r="E1047" i="4"/>
  <c r="F1047" i="4"/>
  <c r="G1047" i="4"/>
  <c r="H1047" i="4"/>
  <c r="C1048" i="4"/>
  <c r="D1048" i="4"/>
  <c r="E1048" i="4"/>
  <c r="F1048" i="4"/>
  <c r="G1048" i="4"/>
  <c r="H1048" i="4"/>
  <c r="D979" i="4"/>
  <c r="E979" i="4"/>
  <c r="F979" i="4"/>
  <c r="G979" i="4"/>
  <c r="H979" i="4"/>
  <c r="C979" i="4"/>
  <c r="G39" i="21" l="1"/>
  <c r="J39" i="21" l="1"/>
  <c r="K39" i="21"/>
  <c r="L39" i="21"/>
  <c r="C81" i="4" l="1"/>
  <c r="D81" i="4"/>
  <c r="E81" i="4"/>
  <c r="F81" i="4"/>
  <c r="G81" i="4"/>
  <c r="C82" i="4"/>
  <c r="D82" i="4"/>
  <c r="E82" i="4"/>
  <c r="F82" i="4"/>
  <c r="G82" i="4"/>
  <c r="C83" i="4"/>
  <c r="D83" i="4"/>
  <c r="E83" i="4"/>
  <c r="F83" i="4"/>
  <c r="G83" i="4"/>
  <c r="C84" i="4"/>
  <c r="D84" i="4"/>
  <c r="E84" i="4"/>
  <c r="F84" i="4"/>
  <c r="G84" i="4"/>
  <c r="C85" i="4"/>
  <c r="D85" i="4"/>
  <c r="E85" i="4"/>
  <c r="F85" i="4"/>
  <c r="G85" i="4"/>
  <c r="C86" i="4"/>
  <c r="D86" i="4"/>
  <c r="E86" i="4"/>
  <c r="F86" i="4"/>
  <c r="G86" i="4"/>
  <c r="C87" i="4"/>
  <c r="D87" i="4"/>
  <c r="E87" i="4"/>
  <c r="F87" i="4"/>
  <c r="G87" i="4"/>
  <c r="C88" i="4"/>
  <c r="D88" i="4"/>
  <c r="E88" i="4"/>
  <c r="F88" i="4"/>
  <c r="G88" i="4"/>
  <c r="C89" i="4"/>
  <c r="D89" i="4"/>
  <c r="E89" i="4"/>
  <c r="F89" i="4"/>
  <c r="G89" i="4"/>
  <c r="C90" i="4"/>
  <c r="D90" i="4"/>
  <c r="E90" i="4"/>
  <c r="F90" i="4"/>
  <c r="G90" i="4"/>
  <c r="C91" i="4"/>
  <c r="D91" i="4"/>
  <c r="E91" i="4"/>
  <c r="F91" i="4"/>
  <c r="G91" i="4"/>
  <c r="C92" i="4"/>
  <c r="D92" i="4"/>
  <c r="E92" i="4"/>
  <c r="F92" i="4"/>
  <c r="G92" i="4"/>
  <c r="C93" i="4"/>
  <c r="D93" i="4"/>
  <c r="E93" i="4"/>
  <c r="F93" i="4"/>
  <c r="G93" i="4"/>
  <c r="C94" i="4"/>
  <c r="D94" i="4"/>
  <c r="E94" i="4"/>
  <c r="F94" i="4"/>
  <c r="G94" i="4"/>
  <c r="C95" i="4"/>
  <c r="D95" i="4"/>
  <c r="E95" i="4"/>
  <c r="F95" i="4"/>
  <c r="G95" i="4"/>
  <c r="C96" i="4"/>
  <c r="D96" i="4"/>
  <c r="E96" i="4"/>
  <c r="F96" i="4"/>
  <c r="G96" i="4"/>
  <c r="C97" i="4"/>
  <c r="D97" i="4"/>
  <c r="E97" i="4"/>
  <c r="F97" i="4"/>
  <c r="G97" i="4"/>
  <c r="C98" i="4"/>
  <c r="D98" i="4"/>
  <c r="E98" i="4"/>
  <c r="F98" i="4"/>
  <c r="G98" i="4"/>
  <c r="C99" i="4"/>
  <c r="D99" i="4"/>
  <c r="E99" i="4"/>
  <c r="F99" i="4"/>
  <c r="G99" i="4"/>
  <c r="C100" i="4"/>
  <c r="D100" i="4"/>
  <c r="E100" i="4"/>
  <c r="F100" i="4"/>
  <c r="G100" i="4"/>
  <c r="C101" i="4"/>
  <c r="D101" i="4"/>
  <c r="E101" i="4"/>
  <c r="F101" i="4"/>
  <c r="G101" i="4"/>
  <c r="C102" i="4"/>
  <c r="D102" i="4"/>
  <c r="E102" i="4"/>
  <c r="F102" i="4"/>
  <c r="G102" i="4"/>
  <c r="C103" i="4"/>
  <c r="D103" i="4"/>
  <c r="E103" i="4"/>
  <c r="F103" i="4"/>
  <c r="G103" i="4"/>
  <c r="C104" i="4"/>
  <c r="D104" i="4"/>
  <c r="E104" i="4"/>
  <c r="F104" i="4"/>
  <c r="G104" i="4"/>
  <c r="C105" i="4"/>
  <c r="D105" i="4"/>
  <c r="E105" i="4"/>
  <c r="F105" i="4"/>
  <c r="G105" i="4"/>
  <c r="C106" i="4"/>
  <c r="D106" i="4"/>
  <c r="E106" i="4"/>
  <c r="F106" i="4"/>
  <c r="G106" i="4"/>
  <c r="C107" i="4"/>
  <c r="D107" i="4"/>
  <c r="E107" i="4"/>
  <c r="F107" i="4"/>
  <c r="G107" i="4"/>
  <c r="C108" i="4"/>
  <c r="D108" i="4"/>
  <c r="E108" i="4"/>
  <c r="F108" i="4"/>
  <c r="G108" i="4"/>
  <c r="C109" i="4"/>
  <c r="D109" i="4"/>
  <c r="E109" i="4"/>
  <c r="F109" i="4"/>
  <c r="G109" i="4"/>
  <c r="C110" i="4"/>
  <c r="D110" i="4"/>
  <c r="E110" i="4"/>
  <c r="F110" i="4"/>
  <c r="G110" i="4"/>
  <c r="C111" i="4"/>
  <c r="D111" i="4"/>
  <c r="E111" i="4"/>
  <c r="F111" i="4"/>
  <c r="G111" i="4"/>
  <c r="C112" i="4"/>
  <c r="D112" i="4"/>
  <c r="E112" i="4"/>
  <c r="F112" i="4"/>
  <c r="G112" i="4"/>
  <c r="C113" i="4"/>
  <c r="D113" i="4"/>
  <c r="E113" i="4"/>
  <c r="F113" i="4"/>
  <c r="G113" i="4"/>
  <c r="C114" i="4"/>
  <c r="D114" i="4"/>
  <c r="E114" i="4"/>
  <c r="F114" i="4"/>
  <c r="G114" i="4"/>
  <c r="C115" i="4"/>
  <c r="D115" i="4"/>
  <c r="E115" i="4"/>
  <c r="F115" i="4"/>
  <c r="G115" i="4"/>
  <c r="C116" i="4"/>
  <c r="D116" i="4"/>
  <c r="E116" i="4"/>
  <c r="F116" i="4"/>
  <c r="G116" i="4"/>
  <c r="C117" i="4"/>
  <c r="D117" i="4"/>
  <c r="E117" i="4"/>
  <c r="F117" i="4"/>
  <c r="G117" i="4"/>
  <c r="C118" i="4"/>
  <c r="D118" i="4"/>
  <c r="E118" i="4"/>
  <c r="F118" i="4"/>
  <c r="G118" i="4"/>
  <c r="C119" i="4"/>
  <c r="D119" i="4"/>
  <c r="E119" i="4"/>
  <c r="F119" i="4"/>
  <c r="G119" i="4"/>
  <c r="C120" i="4"/>
  <c r="D120" i="4"/>
  <c r="E120" i="4"/>
  <c r="F120" i="4"/>
  <c r="G120" i="4"/>
  <c r="C121" i="4"/>
  <c r="D121" i="4"/>
  <c r="E121" i="4"/>
  <c r="F121" i="4"/>
  <c r="G121" i="4"/>
  <c r="C122" i="4"/>
  <c r="D122" i="4"/>
  <c r="E122" i="4"/>
  <c r="F122" i="4"/>
  <c r="G122" i="4"/>
  <c r="C123" i="4"/>
  <c r="D123" i="4"/>
  <c r="E123" i="4"/>
  <c r="F123" i="4"/>
  <c r="G123" i="4"/>
  <c r="C124" i="4"/>
  <c r="D124" i="4"/>
  <c r="E124" i="4"/>
  <c r="F124" i="4"/>
  <c r="G124" i="4"/>
  <c r="C125" i="4"/>
  <c r="D125" i="4"/>
  <c r="E125" i="4"/>
  <c r="F125" i="4"/>
  <c r="G125" i="4"/>
  <c r="C126" i="4"/>
  <c r="D126" i="4"/>
  <c r="E126" i="4"/>
  <c r="F126" i="4"/>
  <c r="G126" i="4"/>
  <c r="C127" i="4"/>
  <c r="D127" i="4"/>
  <c r="E127" i="4"/>
  <c r="F127" i="4"/>
  <c r="G127" i="4"/>
  <c r="C128" i="4"/>
  <c r="D128" i="4"/>
  <c r="E128" i="4"/>
  <c r="F128" i="4"/>
  <c r="G128" i="4"/>
  <c r="C129" i="4"/>
  <c r="D129" i="4"/>
  <c r="E129" i="4"/>
  <c r="F129" i="4"/>
  <c r="G129" i="4"/>
  <c r="C130" i="4"/>
  <c r="D130" i="4"/>
  <c r="E130" i="4"/>
  <c r="F130" i="4"/>
  <c r="G130" i="4"/>
  <c r="C131" i="4"/>
  <c r="D131" i="4"/>
  <c r="E131" i="4"/>
  <c r="F131" i="4"/>
  <c r="G131" i="4"/>
  <c r="C132" i="4"/>
  <c r="D132" i="4"/>
  <c r="E132" i="4"/>
  <c r="F132" i="4"/>
  <c r="G132" i="4"/>
  <c r="C133" i="4"/>
  <c r="D133" i="4"/>
  <c r="E133" i="4"/>
  <c r="F133" i="4"/>
  <c r="G133" i="4"/>
  <c r="C134" i="4"/>
  <c r="D134" i="4"/>
  <c r="E134" i="4"/>
  <c r="F134" i="4"/>
  <c r="G134" i="4"/>
  <c r="C135" i="4"/>
  <c r="D135" i="4"/>
  <c r="E135" i="4"/>
  <c r="F135" i="4"/>
  <c r="G135" i="4"/>
  <c r="C136" i="4"/>
  <c r="D136" i="4"/>
  <c r="E136" i="4"/>
  <c r="F136" i="4"/>
  <c r="G136" i="4"/>
  <c r="C137" i="4"/>
  <c r="D137" i="4"/>
  <c r="E137" i="4"/>
  <c r="F137" i="4"/>
  <c r="G137" i="4"/>
  <c r="C138" i="4"/>
  <c r="D138" i="4"/>
  <c r="E138" i="4"/>
  <c r="F138" i="4"/>
  <c r="G138" i="4"/>
  <c r="C139" i="4"/>
  <c r="D139" i="4"/>
  <c r="E139" i="4"/>
  <c r="F139" i="4"/>
  <c r="G139" i="4"/>
  <c r="C140" i="4"/>
  <c r="D140" i="4"/>
  <c r="E140" i="4"/>
  <c r="F140" i="4"/>
  <c r="G140" i="4"/>
  <c r="C141" i="4"/>
  <c r="D141" i="4"/>
  <c r="E141" i="4"/>
  <c r="F141" i="4"/>
  <c r="G141" i="4"/>
  <c r="C142" i="4"/>
  <c r="D142" i="4"/>
  <c r="E142" i="4"/>
  <c r="F142" i="4"/>
  <c r="G142" i="4"/>
  <c r="C143" i="4"/>
  <c r="D143" i="4"/>
  <c r="E143" i="4"/>
  <c r="F143" i="4"/>
  <c r="G143" i="4"/>
  <c r="C144" i="4"/>
  <c r="D144" i="4"/>
  <c r="E144" i="4"/>
  <c r="F144" i="4"/>
  <c r="G144" i="4"/>
  <c r="C145" i="4"/>
  <c r="D145" i="4"/>
  <c r="E145" i="4"/>
  <c r="F145" i="4"/>
  <c r="G145" i="4"/>
  <c r="C146" i="4"/>
  <c r="D146" i="4"/>
  <c r="E146" i="4"/>
  <c r="F146" i="4"/>
  <c r="G146" i="4"/>
  <c r="C147" i="4"/>
  <c r="D147" i="4"/>
  <c r="E147" i="4"/>
  <c r="F147" i="4"/>
  <c r="G147" i="4"/>
  <c r="C148" i="4"/>
  <c r="D148" i="4"/>
  <c r="E148" i="4"/>
  <c r="F148" i="4"/>
  <c r="G148" i="4"/>
  <c r="C149" i="4"/>
  <c r="D149" i="4"/>
  <c r="E149" i="4"/>
  <c r="F149" i="4"/>
  <c r="G149" i="4"/>
  <c r="D80" i="4"/>
  <c r="E80" i="4"/>
  <c r="F80" i="4"/>
  <c r="G80" i="4"/>
  <c r="C80" i="4"/>
  <c r="C230" i="4"/>
  <c r="D230" i="4"/>
  <c r="E230" i="4"/>
  <c r="F230" i="4"/>
  <c r="C231" i="4"/>
  <c r="D231" i="4"/>
  <c r="E231" i="4"/>
  <c r="F231" i="4"/>
  <c r="C232" i="4"/>
  <c r="D232" i="4"/>
  <c r="E232" i="4"/>
  <c r="F232" i="4"/>
  <c r="C233" i="4"/>
  <c r="D233" i="4"/>
  <c r="E233" i="4"/>
  <c r="F233" i="4"/>
  <c r="C234" i="4"/>
  <c r="D234" i="4"/>
  <c r="E234" i="4"/>
  <c r="F234" i="4"/>
  <c r="C235" i="4"/>
  <c r="D235" i="4"/>
  <c r="E235" i="4"/>
  <c r="F235" i="4"/>
  <c r="C236" i="4"/>
  <c r="D236" i="4"/>
  <c r="E236" i="4"/>
  <c r="F236" i="4"/>
  <c r="C237" i="4"/>
  <c r="D237" i="4"/>
  <c r="E237" i="4"/>
  <c r="F237" i="4"/>
  <c r="C238" i="4"/>
  <c r="D238" i="4"/>
  <c r="E238" i="4"/>
  <c r="F238" i="4"/>
  <c r="C239" i="4"/>
  <c r="D239" i="4"/>
  <c r="E239" i="4"/>
  <c r="F239" i="4"/>
  <c r="C240" i="4"/>
  <c r="D240" i="4"/>
  <c r="E240" i="4"/>
  <c r="F240" i="4"/>
  <c r="C241" i="4"/>
  <c r="D241" i="4"/>
  <c r="E241" i="4"/>
  <c r="F241" i="4"/>
  <c r="C242" i="4"/>
  <c r="D242" i="4"/>
  <c r="E242" i="4"/>
  <c r="F242" i="4"/>
  <c r="C243" i="4"/>
  <c r="D243" i="4"/>
  <c r="E243" i="4"/>
  <c r="F243" i="4"/>
  <c r="C244" i="4"/>
  <c r="D244" i="4"/>
  <c r="E244" i="4"/>
  <c r="F244" i="4"/>
  <c r="C245" i="4"/>
  <c r="D245" i="4"/>
  <c r="E245" i="4"/>
  <c r="F245" i="4"/>
  <c r="C246" i="4"/>
  <c r="D246" i="4"/>
  <c r="E246" i="4"/>
  <c r="F246" i="4"/>
  <c r="C247" i="4"/>
  <c r="D247" i="4"/>
  <c r="E247" i="4"/>
  <c r="F247" i="4"/>
  <c r="C248" i="4"/>
  <c r="D248" i="4"/>
  <c r="E248" i="4"/>
  <c r="F248" i="4"/>
  <c r="C249" i="4"/>
  <c r="D249" i="4"/>
  <c r="E249" i="4"/>
  <c r="F249" i="4"/>
  <c r="C250" i="4"/>
  <c r="D250" i="4"/>
  <c r="E250" i="4"/>
  <c r="F250" i="4"/>
  <c r="C251" i="4"/>
  <c r="D251" i="4"/>
  <c r="E251" i="4"/>
  <c r="F251" i="4"/>
  <c r="C252" i="4"/>
  <c r="D252" i="4"/>
  <c r="E252" i="4"/>
  <c r="F252" i="4"/>
  <c r="C253" i="4"/>
  <c r="D253" i="4"/>
  <c r="E253" i="4"/>
  <c r="F253" i="4"/>
  <c r="C254" i="4"/>
  <c r="D254" i="4"/>
  <c r="E254" i="4"/>
  <c r="F254" i="4"/>
  <c r="C255" i="4"/>
  <c r="D255" i="4"/>
  <c r="E255" i="4"/>
  <c r="F255" i="4"/>
  <c r="C256" i="4"/>
  <c r="D256" i="4"/>
  <c r="E256" i="4"/>
  <c r="F256" i="4"/>
  <c r="C257" i="4"/>
  <c r="D257" i="4"/>
  <c r="E257" i="4"/>
  <c r="F257" i="4"/>
  <c r="C258" i="4"/>
  <c r="D258" i="4"/>
  <c r="E258" i="4"/>
  <c r="F258" i="4"/>
  <c r="C259" i="4"/>
  <c r="D259" i="4"/>
  <c r="E259" i="4"/>
  <c r="F259" i="4"/>
  <c r="C260" i="4"/>
  <c r="D260" i="4"/>
  <c r="E260" i="4"/>
  <c r="F260" i="4"/>
  <c r="C261" i="4"/>
  <c r="D261" i="4"/>
  <c r="E261" i="4"/>
  <c r="F261" i="4"/>
  <c r="C262" i="4"/>
  <c r="D262" i="4"/>
  <c r="E262" i="4"/>
  <c r="F262" i="4"/>
  <c r="C263" i="4"/>
  <c r="D263" i="4"/>
  <c r="E263" i="4"/>
  <c r="F263" i="4"/>
  <c r="C264" i="4"/>
  <c r="D264" i="4"/>
  <c r="E264" i="4"/>
  <c r="F264" i="4"/>
  <c r="C265" i="4"/>
  <c r="D265" i="4"/>
  <c r="E265" i="4"/>
  <c r="F265" i="4"/>
  <c r="C266" i="4"/>
  <c r="D266" i="4"/>
  <c r="E266" i="4"/>
  <c r="F266" i="4"/>
  <c r="C267" i="4"/>
  <c r="D267" i="4"/>
  <c r="E267" i="4"/>
  <c r="F267" i="4"/>
  <c r="C268" i="4"/>
  <c r="D268" i="4"/>
  <c r="E268" i="4"/>
  <c r="F268" i="4"/>
  <c r="C269" i="4"/>
  <c r="D269" i="4"/>
  <c r="E269" i="4"/>
  <c r="F269" i="4"/>
  <c r="C270" i="4"/>
  <c r="D270" i="4"/>
  <c r="E270" i="4"/>
  <c r="F270" i="4"/>
  <c r="C271" i="4"/>
  <c r="D271" i="4"/>
  <c r="E271" i="4"/>
  <c r="F271" i="4"/>
  <c r="C272" i="4"/>
  <c r="D272" i="4"/>
  <c r="E272" i="4"/>
  <c r="F272" i="4"/>
  <c r="C273" i="4"/>
  <c r="D273" i="4"/>
  <c r="E273" i="4"/>
  <c r="F273" i="4"/>
  <c r="C274" i="4"/>
  <c r="D274" i="4"/>
  <c r="E274" i="4"/>
  <c r="F274" i="4"/>
  <c r="C275" i="4"/>
  <c r="D275" i="4"/>
  <c r="E275" i="4"/>
  <c r="F275" i="4"/>
  <c r="C276" i="4"/>
  <c r="D276" i="4"/>
  <c r="E276" i="4"/>
  <c r="F276" i="4"/>
  <c r="C277" i="4"/>
  <c r="D277" i="4"/>
  <c r="E277" i="4"/>
  <c r="F277" i="4"/>
  <c r="C278" i="4"/>
  <c r="D278" i="4"/>
  <c r="E278" i="4"/>
  <c r="F278" i="4"/>
  <c r="C279" i="4"/>
  <c r="D279" i="4"/>
  <c r="E279" i="4"/>
  <c r="F279" i="4"/>
  <c r="C280" i="4"/>
  <c r="D280" i="4"/>
  <c r="E280" i="4"/>
  <c r="F280" i="4"/>
  <c r="C281" i="4"/>
  <c r="D281" i="4"/>
  <c r="E281" i="4"/>
  <c r="F281" i="4"/>
  <c r="C282" i="4"/>
  <c r="D282" i="4"/>
  <c r="E282" i="4"/>
  <c r="F282" i="4"/>
  <c r="C283" i="4"/>
  <c r="D283" i="4"/>
  <c r="E283" i="4"/>
  <c r="F283" i="4"/>
  <c r="C284" i="4"/>
  <c r="D284" i="4"/>
  <c r="E284" i="4"/>
  <c r="F284" i="4"/>
  <c r="C285" i="4"/>
  <c r="D285" i="4"/>
  <c r="E285" i="4"/>
  <c r="F285" i="4"/>
  <c r="C286" i="4"/>
  <c r="D286" i="4"/>
  <c r="E286" i="4"/>
  <c r="F286" i="4"/>
  <c r="C287" i="4"/>
  <c r="D287" i="4"/>
  <c r="E287" i="4"/>
  <c r="F287" i="4"/>
  <c r="C288" i="4"/>
  <c r="D288" i="4"/>
  <c r="E288" i="4"/>
  <c r="F288" i="4"/>
  <c r="C289" i="4"/>
  <c r="D289" i="4"/>
  <c r="E289" i="4"/>
  <c r="F289" i="4"/>
  <c r="C290" i="4"/>
  <c r="D290" i="4"/>
  <c r="E290" i="4"/>
  <c r="F290" i="4"/>
  <c r="C291" i="4"/>
  <c r="D291" i="4"/>
  <c r="E291" i="4"/>
  <c r="F291" i="4"/>
  <c r="C292" i="4"/>
  <c r="D292" i="4"/>
  <c r="E292" i="4"/>
  <c r="F292" i="4"/>
  <c r="C293" i="4"/>
  <c r="D293" i="4"/>
  <c r="E293" i="4"/>
  <c r="F293" i="4"/>
  <c r="C294" i="4"/>
  <c r="D294" i="4"/>
  <c r="E294" i="4"/>
  <c r="F294" i="4"/>
  <c r="C295" i="4"/>
  <c r="D295" i="4"/>
  <c r="E295" i="4"/>
  <c r="F295" i="4"/>
  <c r="C296" i="4"/>
  <c r="D296" i="4"/>
  <c r="E296" i="4"/>
  <c r="F296" i="4"/>
  <c r="C297" i="4"/>
  <c r="D297" i="4"/>
  <c r="E297" i="4"/>
  <c r="F297" i="4"/>
  <c r="C298" i="4"/>
  <c r="D298" i="4"/>
  <c r="E298" i="4"/>
  <c r="F298" i="4"/>
  <c r="D229" i="4"/>
  <c r="E229" i="4"/>
  <c r="F229" i="4"/>
  <c r="C229" i="4"/>
  <c r="C380" i="4"/>
  <c r="D380" i="4"/>
  <c r="E380" i="4"/>
  <c r="F380" i="4"/>
  <c r="C381" i="4"/>
  <c r="D381" i="4"/>
  <c r="E381" i="4"/>
  <c r="F381" i="4"/>
  <c r="C382" i="4"/>
  <c r="D382" i="4"/>
  <c r="E382" i="4"/>
  <c r="F382" i="4"/>
  <c r="C383" i="4"/>
  <c r="D383" i="4"/>
  <c r="E383" i="4"/>
  <c r="F383" i="4"/>
  <c r="C384" i="4"/>
  <c r="D384" i="4"/>
  <c r="E384" i="4"/>
  <c r="F384" i="4"/>
  <c r="C385" i="4"/>
  <c r="D385" i="4"/>
  <c r="E385" i="4"/>
  <c r="F385" i="4"/>
  <c r="C386" i="4"/>
  <c r="D386" i="4"/>
  <c r="E386" i="4"/>
  <c r="F386" i="4"/>
  <c r="C387" i="4"/>
  <c r="D387" i="4"/>
  <c r="E387" i="4"/>
  <c r="F387" i="4"/>
  <c r="C388" i="4"/>
  <c r="D388" i="4"/>
  <c r="E388" i="4"/>
  <c r="F388" i="4"/>
  <c r="C389" i="4"/>
  <c r="D389" i="4"/>
  <c r="E389" i="4"/>
  <c r="F389" i="4"/>
  <c r="C390" i="4"/>
  <c r="D390" i="4"/>
  <c r="E390" i="4"/>
  <c r="F390" i="4"/>
  <c r="C391" i="4"/>
  <c r="D391" i="4"/>
  <c r="E391" i="4"/>
  <c r="F391" i="4"/>
  <c r="C392" i="4"/>
  <c r="D392" i="4"/>
  <c r="E392" i="4"/>
  <c r="F392" i="4"/>
  <c r="C393" i="4"/>
  <c r="D393" i="4"/>
  <c r="E393" i="4"/>
  <c r="F393" i="4"/>
  <c r="C394" i="4"/>
  <c r="D394" i="4"/>
  <c r="E394" i="4"/>
  <c r="F394" i="4"/>
  <c r="C395" i="4"/>
  <c r="D395" i="4"/>
  <c r="E395" i="4"/>
  <c r="F395" i="4"/>
  <c r="C396" i="4"/>
  <c r="D396" i="4"/>
  <c r="E396" i="4"/>
  <c r="F396" i="4"/>
  <c r="C397" i="4"/>
  <c r="D397" i="4"/>
  <c r="E397" i="4"/>
  <c r="F397" i="4"/>
  <c r="C398" i="4"/>
  <c r="D398" i="4"/>
  <c r="E398" i="4"/>
  <c r="F398" i="4"/>
  <c r="C399" i="4"/>
  <c r="D399" i="4"/>
  <c r="E399" i="4"/>
  <c r="F399" i="4"/>
  <c r="C400" i="4"/>
  <c r="D400" i="4"/>
  <c r="E400" i="4"/>
  <c r="F400" i="4"/>
  <c r="C401" i="4"/>
  <c r="D401" i="4"/>
  <c r="E401" i="4"/>
  <c r="F401" i="4"/>
  <c r="C402" i="4"/>
  <c r="D402" i="4"/>
  <c r="E402" i="4"/>
  <c r="F402" i="4"/>
  <c r="C403" i="4"/>
  <c r="D403" i="4"/>
  <c r="E403" i="4"/>
  <c r="F403" i="4"/>
  <c r="C404" i="4"/>
  <c r="D404" i="4"/>
  <c r="E404" i="4"/>
  <c r="F404" i="4"/>
  <c r="C405" i="4"/>
  <c r="D405" i="4"/>
  <c r="E405" i="4"/>
  <c r="F405" i="4"/>
  <c r="C406" i="4"/>
  <c r="D406" i="4"/>
  <c r="E406" i="4"/>
  <c r="F406" i="4"/>
  <c r="C407" i="4"/>
  <c r="D407" i="4"/>
  <c r="E407" i="4"/>
  <c r="F407" i="4"/>
  <c r="C408" i="4"/>
  <c r="D408" i="4"/>
  <c r="E408" i="4"/>
  <c r="F408" i="4"/>
  <c r="C409" i="4"/>
  <c r="D409" i="4"/>
  <c r="E409" i="4"/>
  <c r="F409" i="4"/>
  <c r="C410" i="4"/>
  <c r="D410" i="4"/>
  <c r="E410" i="4"/>
  <c r="F410" i="4"/>
  <c r="C411" i="4"/>
  <c r="D411" i="4"/>
  <c r="E411" i="4"/>
  <c r="F411" i="4"/>
  <c r="C412" i="4"/>
  <c r="D412" i="4"/>
  <c r="E412" i="4"/>
  <c r="F412" i="4"/>
  <c r="C413" i="4"/>
  <c r="D413" i="4"/>
  <c r="E413" i="4"/>
  <c r="F413" i="4"/>
  <c r="C414" i="4"/>
  <c r="D414" i="4"/>
  <c r="E414" i="4"/>
  <c r="F414" i="4"/>
  <c r="C415" i="4"/>
  <c r="D415" i="4"/>
  <c r="E415" i="4"/>
  <c r="F415" i="4"/>
  <c r="C416" i="4"/>
  <c r="D416" i="4"/>
  <c r="E416" i="4"/>
  <c r="F416" i="4"/>
  <c r="C417" i="4"/>
  <c r="D417" i="4"/>
  <c r="E417" i="4"/>
  <c r="F417" i="4"/>
  <c r="C418" i="4"/>
  <c r="D418" i="4"/>
  <c r="E418" i="4"/>
  <c r="F418" i="4"/>
  <c r="C419" i="4"/>
  <c r="D419" i="4"/>
  <c r="E419" i="4"/>
  <c r="F419" i="4"/>
  <c r="C420" i="4"/>
  <c r="D420" i="4"/>
  <c r="E420" i="4"/>
  <c r="F420" i="4"/>
  <c r="C421" i="4"/>
  <c r="D421" i="4"/>
  <c r="E421" i="4"/>
  <c r="F421" i="4"/>
  <c r="C422" i="4"/>
  <c r="D422" i="4"/>
  <c r="E422" i="4"/>
  <c r="F422" i="4"/>
  <c r="C423" i="4"/>
  <c r="D423" i="4"/>
  <c r="E423" i="4"/>
  <c r="F423" i="4"/>
  <c r="C424" i="4"/>
  <c r="D424" i="4"/>
  <c r="E424" i="4"/>
  <c r="F424" i="4"/>
  <c r="C425" i="4"/>
  <c r="D425" i="4"/>
  <c r="E425" i="4"/>
  <c r="F425" i="4"/>
  <c r="C426" i="4"/>
  <c r="D426" i="4"/>
  <c r="E426" i="4"/>
  <c r="F426" i="4"/>
  <c r="C427" i="4"/>
  <c r="D427" i="4"/>
  <c r="E427" i="4"/>
  <c r="F427" i="4"/>
  <c r="C428" i="4"/>
  <c r="D428" i="4"/>
  <c r="E428" i="4"/>
  <c r="F428" i="4"/>
  <c r="C429" i="4"/>
  <c r="D429" i="4"/>
  <c r="E429" i="4"/>
  <c r="F429" i="4"/>
  <c r="C430" i="4"/>
  <c r="D430" i="4"/>
  <c r="E430" i="4"/>
  <c r="F430" i="4"/>
  <c r="C431" i="4"/>
  <c r="D431" i="4"/>
  <c r="E431" i="4"/>
  <c r="F431" i="4"/>
  <c r="C432" i="4"/>
  <c r="D432" i="4"/>
  <c r="E432" i="4"/>
  <c r="F432" i="4"/>
  <c r="C433" i="4"/>
  <c r="D433" i="4"/>
  <c r="E433" i="4"/>
  <c r="F433" i="4"/>
  <c r="C434" i="4"/>
  <c r="D434" i="4"/>
  <c r="E434" i="4"/>
  <c r="F434" i="4"/>
  <c r="C435" i="4"/>
  <c r="D435" i="4"/>
  <c r="E435" i="4"/>
  <c r="F435" i="4"/>
  <c r="C436" i="4"/>
  <c r="D436" i="4"/>
  <c r="E436" i="4"/>
  <c r="F436" i="4"/>
  <c r="C437" i="4"/>
  <c r="D437" i="4"/>
  <c r="E437" i="4"/>
  <c r="F437" i="4"/>
  <c r="C438" i="4"/>
  <c r="D438" i="4"/>
  <c r="E438" i="4"/>
  <c r="F438" i="4"/>
  <c r="C439" i="4"/>
  <c r="D439" i="4"/>
  <c r="E439" i="4"/>
  <c r="F439" i="4"/>
  <c r="C440" i="4"/>
  <c r="D440" i="4"/>
  <c r="E440" i="4"/>
  <c r="F440" i="4"/>
  <c r="C441" i="4"/>
  <c r="D441" i="4"/>
  <c r="E441" i="4"/>
  <c r="F441" i="4"/>
  <c r="C442" i="4"/>
  <c r="D442" i="4"/>
  <c r="E442" i="4"/>
  <c r="F442" i="4"/>
  <c r="C443" i="4"/>
  <c r="D443" i="4"/>
  <c r="E443" i="4"/>
  <c r="F443" i="4"/>
  <c r="C444" i="4"/>
  <c r="D444" i="4"/>
  <c r="E444" i="4"/>
  <c r="F444" i="4"/>
  <c r="C445" i="4"/>
  <c r="D445" i="4"/>
  <c r="E445" i="4"/>
  <c r="F445" i="4"/>
  <c r="C446" i="4"/>
  <c r="D446" i="4"/>
  <c r="E446" i="4"/>
  <c r="F446" i="4"/>
  <c r="C447" i="4"/>
  <c r="D447" i="4"/>
  <c r="E447" i="4"/>
  <c r="F447" i="4"/>
  <c r="C448" i="4"/>
  <c r="D448" i="4"/>
  <c r="E448" i="4"/>
  <c r="F448" i="4"/>
  <c r="D379" i="4"/>
  <c r="E379" i="4"/>
  <c r="F379" i="4"/>
  <c r="C379" i="4"/>
  <c r="C456" i="4"/>
  <c r="D456" i="4"/>
  <c r="E456" i="4"/>
  <c r="F456" i="4"/>
  <c r="G456" i="4"/>
  <c r="C457" i="4"/>
  <c r="D457" i="4"/>
  <c r="E457" i="4"/>
  <c r="F457" i="4"/>
  <c r="G457" i="4"/>
  <c r="C458" i="4"/>
  <c r="D458" i="4"/>
  <c r="E458" i="4"/>
  <c r="F458" i="4"/>
  <c r="G458" i="4"/>
  <c r="C459" i="4"/>
  <c r="D459" i="4"/>
  <c r="E459" i="4"/>
  <c r="F459" i="4"/>
  <c r="G459" i="4"/>
  <c r="C460" i="4"/>
  <c r="D460" i="4"/>
  <c r="E460" i="4"/>
  <c r="F460" i="4"/>
  <c r="G460" i="4"/>
  <c r="C461" i="4"/>
  <c r="D461" i="4"/>
  <c r="E461" i="4"/>
  <c r="F461" i="4"/>
  <c r="G461" i="4"/>
  <c r="C462" i="4"/>
  <c r="D462" i="4"/>
  <c r="E462" i="4"/>
  <c r="F462" i="4"/>
  <c r="G462" i="4"/>
  <c r="C463" i="4"/>
  <c r="D463" i="4"/>
  <c r="E463" i="4"/>
  <c r="F463" i="4"/>
  <c r="G463" i="4"/>
  <c r="C464" i="4"/>
  <c r="D464" i="4"/>
  <c r="E464" i="4"/>
  <c r="F464" i="4"/>
  <c r="G464" i="4"/>
  <c r="C465" i="4"/>
  <c r="D465" i="4"/>
  <c r="E465" i="4"/>
  <c r="F465" i="4"/>
  <c r="G465" i="4"/>
  <c r="C466" i="4"/>
  <c r="D466" i="4"/>
  <c r="E466" i="4"/>
  <c r="F466" i="4"/>
  <c r="G466" i="4"/>
  <c r="C467" i="4"/>
  <c r="D467" i="4"/>
  <c r="E467" i="4"/>
  <c r="F467" i="4"/>
  <c r="G467" i="4"/>
  <c r="C468" i="4"/>
  <c r="D468" i="4"/>
  <c r="E468" i="4"/>
  <c r="F468" i="4"/>
  <c r="G468" i="4"/>
  <c r="C469" i="4"/>
  <c r="D469" i="4"/>
  <c r="E469" i="4"/>
  <c r="F469" i="4"/>
  <c r="G469" i="4"/>
  <c r="C470" i="4"/>
  <c r="D470" i="4"/>
  <c r="E470" i="4"/>
  <c r="F470" i="4"/>
  <c r="G470" i="4"/>
  <c r="C471" i="4"/>
  <c r="D471" i="4"/>
  <c r="E471" i="4"/>
  <c r="F471" i="4"/>
  <c r="G471" i="4"/>
  <c r="C472" i="4"/>
  <c r="D472" i="4"/>
  <c r="E472" i="4"/>
  <c r="F472" i="4"/>
  <c r="G472" i="4"/>
  <c r="C473" i="4"/>
  <c r="D473" i="4"/>
  <c r="E473" i="4"/>
  <c r="F473" i="4"/>
  <c r="G473" i="4"/>
  <c r="C474" i="4"/>
  <c r="D474" i="4"/>
  <c r="E474" i="4"/>
  <c r="F474" i="4"/>
  <c r="G474" i="4"/>
  <c r="C475" i="4"/>
  <c r="D475" i="4"/>
  <c r="E475" i="4"/>
  <c r="F475" i="4"/>
  <c r="G475" i="4"/>
  <c r="C476" i="4"/>
  <c r="D476" i="4"/>
  <c r="E476" i="4"/>
  <c r="F476" i="4"/>
  <c r="G476" i="4"/>
  <c r="C477" i="4"/>
  <c r="D477" i="4"/>
  <c r="E477" i="4"/>
  <c r="F477" i="4"/>
  <c r="G477" i="4"/>
  <c r="C478" i="4"/>
  <c r="D478" i="4"/>
  <c r="E478" i="4"/>
  <c r="F478" i="4"/>
  <c r="G478" i="4"/>
  <c r="C479" i="4"/>
  <c r="D479" i="4"/>
  <c r="E479" i="4"/>
  <c r="F479" i="4"/>
  <c r="G479" i="4"/>
  <c r="C480" i="4"/>
  <c r="D480" i="4"/>
  <c r="E480" i="4"/>
  <c r="F480" i="4"/>
  <c r="G480" i="4"/>
  <c r="C481" i="4"/>
  <c r="D481" i="4"/>
  <c r="E481" i="4"/>
  <c r="F481" i="4"/>
  <c r="G481" i="4"/>
  <c r="C482" i="4"/>
  <c r="D482" i="4"/>
  <c r="E482" i="4"/>
  <c r="F482" i="4"/>
  <c r="G482" i="4"/>
  <c r="C483" i="4"/>
  <c r="D483" i="4"/>
  <c r="E483" i="4"/>
  <c r="F483" i="4"/>
  <c r="G483" i="4"/>
  <c r="C484" i="4"/>
  <c r="D484" i="4"/>
  <c r="E484" i="4"/>
  <c r="F484" i="4"/>
  <c r="G484" i="4"/>
  <c r="C485" i="4"/>
  <c r="D485" i="4"/>
  <c r="E485" i="4"/>
  <c r="F485" i="4"/>
  <c r="G485" i="4"/>
  <c r="C486" i="4"/>
  <c r="D486" i="4"/>
  <c r="E486" i="4"/>
  <c r="F486" i="4"/>
  <c r="G486" i="4"/>
  <c r="C487" i="4"/>
  <c r="D487" i="4"/>
  <c r="E487" i="4"/>
  <c r="F487" i="4"/>
  <c r="G487" i="4"/>
  <c r="C488" i="4"/>
  <c r="D488" i="4"/>
  <c r="E488" i="4"/>
  <c r="F488" i="4"/>
  <c r="G488" i="4"/>
  <c r="C489" i="4"/>
  <c r="D489" i="4"/>
  <c r="E489" i="4"/>
  <c r="F489" i="4"/>
  <c r="G489" i="4"/>
  <c r="C490" i="4"/>
  <c r="D490" i="4"/>
  <c r="E490" i="4"/>
  <c r="F490" i="4"/>
  <c r="G490" i="4"/>
  <c r="C491" i="4"/>
  <c r="D491" i="4"/>
  <c r="E491" i="4"/>
  <c r="F491" i="4"/>
  <c r="G491" i="4"/>
  <c r="C492" i="4"/>
  <c r="D492" i="4"/>
  <c r="E492" i="4"/>
  <c r="F492" i="4"/>
  <c r="G492" i="4"/>
  <c r="C493" i="4"/>
  <c r="D493" i="4"/>
  <c r="E493" i="4"/>
  <c r="F493" i="4"/>
  <c r="G493" i="4"/>
  <c r="C494" i="4"/>
  <c r="D494" i="4"/>
  <c r="E494" i="4"/>
  <c r="F494" i="4"/>
  <c r="G494" i="4"/>
  <c r="C495" i="4"/>
  <c r="D495" i="4"/>
  <c r="E495" i="4"/>
  <c r="F495" i="4"/>
  <c r="G495" i="4"/>
  <c r="C496" i="4"/>
  <c r="D496" i="4"/>
  <c r="E496" i="4"/>
  <c r="F496" i="4"/>
  <c r="G496" i="4"/>
  <c r="C497" i="4"/>
  <c r="D497" i="4"/>
  <c r="E497" i="4"/>
  <c r="F497" i="4"/>
  <c r="G497" i="4"/>
  <c r="C498" i="4"/>
  <c r="D498" i="4"/>
  <c r="E498" i="4"/>
  <c r="F498" i="4"/>
  <c r="G498" i="4"/>
  <c r="C499" i="4"/>
  <c r="D499" i="4"/>
  <c r="E499" i="4"/>
  <c r="F499" i="4"/>
  <c r="G499" i="4"/>
  <c r="C500" i="4"/>
  <c r="D500" i="4"/>
  <c r="E500" i="4"/>
  <c r="F500" i="4"/>
  <c r="G500" i="4"/>
  <c r="C501" i="4"/>
  <c r="D501" i="4"/>
  <c r="E501" i="4"/>
  <c r="F501" i="4"/>
  <c r="G501" i="4"/>
  <c r="C502" i="4"/>
  <c r="D502" i="4"/>
  <c r="E502" i="4"/>
  <c r="F502" i="4"/>
  <c r="G502" i="4"/>
  <c r="C503" i="4"/>
  <c r="D503" i="4"/>
  <c r="E503" i="4"/>
  <c r="F503" i="4"/>
  <c r="G503" i="4"/>
  <c r="C504" i="4"/>
  <c r="D504" i="4"/>
  <c r="E504" i="4"/>
  <c r="F504" i="4"/>
  <c r="G504" i="4"/>
  <c r="C505" i="4"/>
  <c r="D505" i="4"/>
  <c r="E505" i="4"/>
  <c r="F505" i="4"/>
  <c r="G505" i="4"/>
  <c r="C506" i="4"/>
  <c r="D506" i="4"/>
  <c r="E506" i="4"/>
  <c r="F506" i="4"/>
  <c r="G506" i="4"/>
  <c r="C507" i="4"/>
  <c r="D507" i="4"/>
  <c r="E507" i="4"/>
  <c r="F507" i="4"/>
  <c r="G507" i="4"/>
  <c r="C508" i="4"/>
  <c r="D508" i="4"/>
  <c r="E508" i="4"/>
  <c r="F508" i="4"/>
  <c r="G508" i="4"/>
  <c r="C509" i="4"/>
  <c r="D509" i="4"/>
  <c r="E509" i="4"/>
  <c r="F509" i="4"/>
  <c r="G509" i="4"/>
  <c r="C510" i="4"/>
  <c r="D510" i="4"/>
  <c r="E510" i="4"/>
  <c r="F510" i="4"/>
  <c r="G510" i="4"/>
  <c r="C511" i="4"/>
  <c r="D511" i="4"/>
  <c r="E511" i="4"/>
  <c r="F511" i="4"/>
  <c r="G511" i="4"/>
  <c r="C512" i="4"/>
  <c r="D512" i="4"/>
  <c r="E512" i="4"/>
  <c r="F512" i="4"/>
  <c r="G512" i="4"/>
  <c r="C513" i="4"/>
  <c r="D513" i="4"/>
  <c r="E513" i="4"/>
  <c r="F513" i="4"/>
  <c r="G513" i="4"/>
  <c r="C514" i="4"/>
  <c r="D514" i="4"/>
  <c r="E514" i="4"/>
  <c r="F514" i="4"/>
  <c r="G514" i="4"/>
  <c r="C515" i="4"/>
  <c r="D515" i="4"/>
  <c r="E515" i="4"/>
  <c r="F515" i="4"/>
  <c r="G515" i="4"/>
  <c r="C516" i="4"/>
  <c r="D516" i="4"/>
  <c r="E516" i="4"/>
  <c r="F516" i="4"/>
  <c r="G516" i="4"/>
  <c r="C517" i="4"/>
  <c r="D517" i="4"/>
  <c r="E517" i="4"/>
  <c r="F517" i="4"/>
  <c r="G517" i="4"/>
  <c r="C518" i="4"/>
  <c r="D518" i="4"/>
  <c r="E518" i="4"/>
  <c r="F518" i="4"/>
  <c r="G518" i="4"/>
  <c r="C519" i="4"/>
  <c r="D519" i="4"/>
  <c r="E519" i="4"/>
  <c r="F519" i="4"/>
  <c r="G519" i="4"/>
  <c r="C520" i="4"/>
  <c r="D520" i="4"/>
  <c r="E520" i="4"/>
  <c r="F520" i="4"/>
  <c r="G520" i="4"/>
  <c r="C521" i="4"/>
  <c r="D521" i="4"/>
  <c r="E521" i="4"/>
  <c r="F521" i="4"/>
  <c r="G521" i="4"/>
  <c r="C522" i="4"/>
  <c r="D522" i="4"/>
  <c r="E522" i="4"/>
  <c r="F522" i="4"/>
  <c r="G522" i="4"/>
  <c r="C523" i="4"/>
  <c r="D523" i="4"/>
  <c r="E523" i="4"/>
  <c r="F523" i="4"/>
  <c r="G523" i="4"/>
  <c r="C524" i="4"/>
  <c r="D524" i="4"/>
  <c r="E524" i="4"/>
  <c r="F524" i="4"/>
  <c r="G524" i="4"/>
  <c r="D455" i="4"/>
  <c r="E455" i="4"/>
  <c r="F455" i="4"/>
  <c r="G455" i="4"/>
  <c r="C455" i="4"/>
  <c r="C531" i="4"/>
  <c r="D531" i="4"/>
  <c r="E531" i="4"/>
  <c r="F531" i="4"/>
  <c r="C532" i="4"/>
  <c r="D532" i="4"/>
  <c r="E532" i="4"/>
  <c r="F532" i="4"/>
  <c r="C533" i="4"/>
  <c r="D533" i="4"/>
  <c r="E533" i="4"/>
  <c r="F533" i="4"/>
  <c r="C534" i="4"/>
  <c r="D534" i="4"/>
  <c r="E534" i="4"/>
  <c r="F534" i="4"/>
  <c r="C535" i="4"/>
  <c r="D535" i="4"/>
  <c r="E535" i="4"/>
  <c r="F535" i="4"/>
  <c r="C536" i="4"/>
  <c r="D536" i="4"/>
  <c r="E536" i="4"/>
  <c r="F536" i="4"/>
  <c r="C537" i="4"/>
  <c r="D537" i="4"/>
  <c r="E537" i="4"/>
  <c r="F537" i="4"/>
  <c r="C538" i="4"/>
  <c r="D538" i="4"/>
  <c r="E538" i="4"/>
  <c r="F538" i="4"/>
  <c r="C539" i="4"/>
  <c r="D539" i="4"/>
  <c r="E539" i="4"/>
  <c r="F539" i="4"/>
  <c r="C540" i="4"/>
  <c r="D540" i="4"/>
  <c r="E540" i="4"/>
  <c r="F540" i="4"/>
  <c r="C541" i="4"/>
  <c r="D541" i="4"/>
  <c r="E541" i="4"/>
  <c r="F541" i="4"/>
  <c r="C542" i="4"/>
  <c r="D542" i="4"/>
  <c r="E542" i="4"/>
  <c r="F542" i="4"/>
  <c r="C543" i="4"/>
  <c r="D543" i="4"/>
  <c r="E543" i="4"/>
  <c r="F543" i="4"/>
  <c r="C544" i="4"/>
  <c r="D544" i="4"/>
  <c r="E544" i="4"/>
  <c r="F544" i="4"/>
  <c r="C545" i="4"/>
  <c r="D545" i="4"/>
  <c r="E545" i="4"/>
  <c r="F545" i="4"/>
  <c r="C546" i="4"/>
  <c r="D546" i="4"/>
  <c r="E546" i="4"/>
  <c r="F546" i="4"/>
  <c r="C547" i="4"/>
  <c r="D547" i="4"/>
  <c r="E547" i="4"/>
  <c r="F547" i="4"/>
  <c r="C548" i="4"/>
  <c r="D548" i="4"/>
  <c r="E548" i="4"/>
  <c r="F548" i="4"/>
  <c r="C549" i="4"/>
  <c r="D549" i="4"/>
  <c r="E549" i="4"/>
  <c r="F549" i="4"/>
  <c r="C550" i="4"/>
  <c r="D550" i="4"/>
  <c r="E550" i="4"/>
  <c r="F550" i="4"/>
  <c r="C551" i="4"/>
  <c r="D551" i="4"/>
  <c r="E551" i="4"/>
  <c r="F551" i="4"/>
  <c r="C552" i="4"/>
  <c r="D552" i="4"/>
  <c r="E552" i="4"/>
  <c r="F552" i="4"/>
  <c r="C553" i="4"/>
  <c r="D553" i="4"/>
  <c r="E553" i="4"/>
  <c r="F553" i="4"/>
  <c r="C554" i="4"/>
  <c r="D554" i="4"/>
  <c r="E554" i="4"/>
  <c r="F554" i="4"/>
  <c r="C555" i="4"/>
  <c r="D555" i="4"/>
  <c r="E555" i="4"/>
  <c r="F555" i="4"/>
  <c r="C556" i="4"/>
  <c r="D556" i="4"/>
  <c r="E556" i="4"/>
  <c r="F556" i="4"/>
  <c r="C557" i="4"/>
  <c r="D557" i="4"/>
  <c r="E557" i="4"/>
  <c r="F557" i="4"/>
  <c r="C558" i="4"/>
  <c r="D558" i="4"/>
  <c r="E558" i="4"/>
  <c r="F558" i="4"/>
  <c r="C559" i="4"/>
  <c r="D559" i="4"/>
  <c r="E559" i="4"/>
  <c r="F559" i="4"/>
  <c r="C560" i="4"/>
  <c r="D560" i="4"/>
  <c r="E560" i="4"/>
  <c r="F560" i="4"/>
  <c r="C561" i="4"/>
  <c r="D561" i="4"/>
  <c r="E561" i="4"/>
  <c r="F561" i="4"/>
  <c r="C562" i="4"/>
  <c r="D562" i="4"/>
  <c r="E562" i="4"/>
  <c r="F562" i="4"/>
  <c r="C563" i="4"/>
  <c r="D563" i="4"/>
  <c r="E563" i="4"/>
  <c r="F563" i="4"/>
  <c r="C564" i="4"/>
  <c r="D564" i="4"/>
  <c r="E564" i="4"/>
  <c r="F564" i="4"/>
  <c r="C565" i="4"/>
  <c r="D565" i="4"/>
  <c r="E565" i="4"/>
  <c r="F565" i="4"/>
  <c r="C566" i="4"/>
  <c r="D566" i="4"/>
  <c r="E566" i="4"/>
  <c r="F566" i="4"/>
  <c r="C567" i="4"/>
  <c r="D567" i="4"/>
  <c r="E567" i="4"/>
  <c r="F567" i="4"/>
  <c r="C568" i="4"/>
  <c r="D568" i="4"/>
  <c r="E568" i="4"/>
  <c r="F568" i="4"/>
  <c r="C569" i="4"/>
  <c r="D569" i="4"/>
  <c r="E569" i="4"/>
  <c r="F569" i="4"/>
  <c r="C570" i="4"/>
  <c r="D570" i="4"/>
  <c r="E570" i="4"/>
  <c r="F570" i="4"/>
  <c r="C571" i="4"/>
  <c r="D571" i="4"/>
  <c r="E571" i="4"/>
  <c r="F571" i="4"/>
  <c r="C572" i="4"/>
  <c r="D572" i="4"/>
  <c r="E572" i="4"/>
  <c r="F572" i="4"/>
  <c r="C573" i="4"/>
  <c r="D573" i="4"/>
  <c r="E573" i="4"/>
  <c r="F573" i="4"/>
  <c r="C574" i="4"/>
  <c r="D574" i="4"/>
  <c r="E574" i="4"/>
  <c r="F574" i="4"/>
  <c r="C575" i="4"/>
  <c r="D575" i="4"/>
  <c r="E575" i="4"/>
  <c r="F575" i="4"/>
  <c r="C576" i="4"/>
  <c r="D576" i="4"/>
  <c r="E576" i="4"/>
  <c r="F576" i="4"/>
  <c r="C577" i="4"/>
  <c r="D577" i="4"/>
  <c r="E577" i="4"/>
  <c r="F577" i="4"/>
  <c r="C578" i="4"/>
  <c r="D578" i="4"/>
  <c r="E578" i="4"/>
  <c r="F578" i="4"/>
  <c r="C579" i="4"/>
  <c r="D579" i="4"/>
  <c r="E579" i="4"/>
  <c r="F579" i="4"/>
  <c r="C580" i="4"/>
  <c r="D580" i="4"/>
  <c r="E580" i="4"/>
  <c r="F580" i="4"/>
  <c r="C581" i="4"/>
  <c r="D581" i="4"/>
  <c r="E581" i="4"/>
  <c r="F581" i="4"/>
  <c r="C582" i="4"/>
  <c r="D582" i="4"/>
  <c r="E582" i="4"/>
  <c r="F582" i="4"/>
  <c r="C583" i="4"/>
  <c r="D583" i="4"/>
  <c r="E583" i="4"/>
  <c r="F583" i="4"/>
  <c r="C584" i="4"/>
  <c r="D584" i="4"/>
  <c r="E584" i="4"/>
  <c r="F584" i="4"/>
  <c r="C585" i="4"/>
  <c r="D585" i="4"/>
  <c r="E585" i="4"/>
  <c r="F585" i="4"/>
  <c r="C586" i="4"/>
  <c r="D586" i="4"/>
  <c r="E586" i="4"/>
  <c r="F586" i="4"/>
  <c r="C587" i="4"/>
  <c r="D587" i="4"/>
  <c r="E587" i="4"/>
  <c r="F587" i="4"/>
  <c r="C588" i="4"/>
  <c r="D588" i="4"/>
  <c r="E588" i="4"/>
  <c r="F588" i="4"/>
  <c r="C589" i="4"/>
  <c r="D589" i="4"/>
  <c r="E589" i="4"/>
  <c r="F589" i="4"/>
  <c r="C590" i="4"/>
  <c r="D590" i="4"/>
  <c r="E590" i="4"/>
  <c r="F590" i="4"/>
  <c r="C591" i="4"/>
  <c r="D591" i="4"/>
  <c r="E591" i="4"/>
  <c r="F591" i="4"/>
  <c r="C592" i="4"/>
  <c r="D592" i="4"/>
  <c r="E592" i="4"/>
  <c r="F592" i="4"/>
  <c r="C593" i="4"/>
  <c r="D593" i="4"/>
  <c r="E593" i="4"/>
  <c r="F593" i="4"/>
  <c r="C594" i="4"/>
  <c r="D594" i="4"/>
  <c r="E594" i="4"/>
  <c r="F594" i="4"/>
  <c r="C595" i="4"/>
  <c r="D595" i="4"/>
  <c r="E595" i="4"/>
  <c r="F595" i="4"/>
  <c r="C596" i="4"/>
  <c r="D596" i="4"/>
  <c r="E596" i="4"/>
  <c r="F596" i="4"/>
  <c r="C597" i="4"/>
  <c r="D597" i="4"/>
  <c r="E597" i="4"/>
  <c r="F597" i="4"/>
  <c r="C598" i="4"/>
  <c r="D598" i="4"/>
  <c r="E598" i="4"/>
  <c r="F598" i="4"/>
  <c r="C599" i="4"/>
  <c r="D599" i="4"/>
  <c r="E599" i="4"/>
  <c r="F599" i="4"/>
  <c r="D530" i="4"/>
  <c r="E530" i="4"/>
  <c r="F530" i="4"/>
  <c r="C530" i="4"/>
  <c r="F674" i="4"/>
  <c r="E674" i="4"/>
  <c r="D674" i="4"/>
  <c r="C674" i="4"/>
  <c r="F673" i="4"/>
  <c r="E673" i="4"/>
  <c r="D673" i="4"/>
  <c r="C673" i="4"/>
  <c r="F672" i="4"/>
  <c r="E672" i="4"/>
  <c r="D672" i="4"/>
  <c r="C672" i="4"/>
  <c r="F671" i="4"/>
  <c r="E671" i="4"/>
  <c r="D671" i="4"/>
  <c r="C671" i="4"/>
  <c r="F670" i="4"/>
  <c r="E670" i="4"/>
  <c r="D670" i="4"/>
  <c r="C670" i="4"/>
  <c r="F669" i="4"/>
  <c r="E669" i="4"/>
  <c r="D669" i="4"/>
  <c r="C669" i="4"/>
  <c r="F668" i="4"/>
  <c r="E668" i="4"/>
  <c r="D668" i="4"/>
  <c r="C668" i="4"/>
  <c r="F667" i="4"/>
  <c r="E667" i="4"/>
  <c r="D667" i="4"/>
  <c r="C667" i="4"/>
  <c r="F666" i="4"/>
  <c r="E666" i="4"/>
  <c r="D666" i="4"/>
  <c r="C666" i="4"/>
  <c r="F665" i="4"/>
  <c r="E665" i="4"/>
  <c r="D665" i="4"/>
  <c r="C665" i="4"/>
  <c r="F664" i="4"/>
  <c r="E664" i="4"/>
  <c r="D664" i="4"/>
  <c r="C664" i="4"/>
  <c r="F663" i="4"/>
  <c r="E663" i="4"/>
  <c r="D663" i="4"/>
  <c r="C663" i="4"/>
  <c r="F662" i="4"/>
  <c r="E662" i="4"/>
  <c r="D662" i="4"/>
  <c r="C662" i="4"/>
  <c r="F661" i="4"/>
  <c r="E661" i="4"/>
  <c r="D661" i="4"/>
  <c r="C661" i="4"/>
  <c r="F660" i="4"/>
  <c r="E660" i="4"/>
  <c r="D660" i="4"/>
  <c r="C660" i="4"/>
  <c r="F659" i="4"/>
  <c r="E659" i="4"/>
  <c r="D659" i="4"/>
  <c r="C659" i="4"/>
  <c r="F658" i="4"/>
  <c r="E658" i="4"/>
  <c r="D658" i="4"/>
  <c r="C658" i="4"/>
  <c r="F657" i="4"/>
  <c r="E657" i="4"/>
  <c r="D657" i="4"/>
  <c r="C657" i="4"/>
  <c r="F656" i="4"/>
  <c r="E656" i="4"/>
  <c r="D656" i="4"/>
  <c r="C656" i="4"/>
  <c r="F655" i="4"/>
  <c r="E655" i="4"/>
  <c r="D655" i="4"/>
  <c r="C655" i="4"/>
  <c r="F654" i="4"/>
  <c r="E654" i="4"/>
  <c r="D654" i="4"/>
  <c r="C654" i="4"/>
  <c r="F653" i="4"/>
  <c r="E653" i="4"/>
  <c r="D653" i="4"/>
  <c r="C653" i="4"/>
  <c r="F652" i="4"/>
  <c r="E652" i="4"/>
  <c r="D652" i="4"/>
  <c r="C652" i="4"/>
  <c r="F651" i="4"/>
  <c r="E651" i="4"/>
  <c r="D651" i="4"/>
  <c r="C651" i="4"/>
  <c r="F650" i="4"/>
  <c r="E650" i="4"/>
  <c r="D650" i="4"/>
  <c r="C650" i="4"/>
  <c r="F649" i="4"/>
  <c r="E649" i="4"/>
  <c r="D649" i="4"/>
  <c r="C649" i="4"/>
  <c r="F648" i="4"/>
  <c r="E648" i="4"/>
  <c r="D648" i="4"/>
  <c r="C648" i="4"/>
  <c r="F647" i="4"/>
  <c r="E647" i="4"/>
  <c r="D647" i="4"/>
  <c r="C647" i="4"/>
  <c r="F646" i="4"/>
  <c r="E646" i="4"/>
  <c r="D646" i="4"/>
  <c r="C646" i="4"/>
  <c r="F645" i="4"/>
  <c r="E645" i="4"/>
  <c r="D645" i="4"/>
  <c r="C645" i="4"/>
  <c r="F644" i="4"/>
  <c r="E644" i="4"/>
  <c r="D644" i="4"/>
  <c r="C644" i="4"/>
  <c r="F643" i="4"/>
  <c r="E643" i="4"/>
  <c r="D643" i="4"/>
  <c r="C643" i="4"/>
  <c r="F642" i="4"/>
  <c r="E642" i="4"/>
  <c r="D642" i="4"/>
  <c r="C642" i="4"/>
  <c r="F641" i="4"/>
  <c r="E641" i="4"/>
  <c r="D641" i="4"/>
  <c r="C641" i="4"/>
  <c r="F640" i="4"/>
  <c r="E640" i="4"/>
  <c r="D640" i="4"/>
  <c r="C640" i="4"/>
  <c r="F639" i="4"/>
  <c r="E639" i="4"/>
  <c r="D639" i="4"/>
  <c r="C639" i="4"/>
  <c r="F638" i="4"/>
  <c r="E638" i="4"/>
  <c r="D638" i="4"/>
  <c r="C638" i="4"/>
  <c r="F637" i="4"/>
  <c r="E637" i="4"/>
  <c r="D637" i="4"/>
  <c r="C637" i="4"/>
  <c r="F636" i="4"/>
  <c r="E636" i="4"/>
  <c r="D636" i="4"/>
  <c r="C636" i="4"/>
  <c r="F635" i="4"/>
  <c r="E635" i="4"/>
  <c r="D635" i="4"/>
  <c r="C635" i="4"/>
  <c r="F634" i="4"/>
  <c r="E634" i="4"/>
  <c r="D634" i="4"/>
  <c r="C634" i="4"/>
  <c r="F633" i="4"/>
  <c r="E633" i="4"/>
  <c r="D633" i="4"/>
  <c r="C633" i="4"/>
  <c r="F632" i="4"/>
  <c r="E632" i="4"/>
  <c r="D632" i="4"/>
  <c r="C632" i="4"/>
  <c r="F631" i="4"/>
  <c r="E631" i="4"/>
  <c r="D631" i="4"/>
  <c r="C631" i="4"/>
  <c r="F630" i="4"/>
  <c r="E630" i="4"/>
  <c r="D630" i="4"/>
  <c r="C630" i="4"/>
  <c r="F629" i="4"/>
  <c r="E629" i="4"/>
  <c r="D629" i="4"/>
  <c r="C629" i="4"/>
  <c r="F628" i="4"/>
  <c r="E628" i="4"/>
  <c r="D628" i="4"/>
  <c r="C628" i="4"/>
  <c r="F627" i="4"/>
  <c r="E627" i="4"/>
  <c r="D627" i="4"/>
  <c r="C627" i="4"/>
  <c r="F626" i="4"/>
  <c r="E626" i="4"/>
  <c r="D626" i="4"/>
  <c r="C626" i="4"/>
  <c r="F625" i="4"/>
  <c r="E625" i="4"/>
  <c r="D625" i="4"/>
  <c r="C625" i="4"/>
  <c r="F624" i="4"/>
  <c r="E624" i="4"/>
  <c r="D624" i="4"/>
  <c r="C624" i="4"/>
  <c r="F623" i="4"/>
  <c r="E623" i="4"/>
  <c r="D623" i="4"/>
  <c r="C623" i="4"/>
  <c r="F622" i="4"/>
  <c r="E622" i="4"/>
  <c r="D622" i="4"/>
  <c r="C622" i="4"/>
  <c r="F621" i="4"/>
  <c r="E621" i="4"/>
  <c r="D621" i="4"/>
  <c r="C621" i="4"/>
  <c r="F620" i="4"/>
  <c r="E620" i="4"/>
  <c r="D620" i="4"/>
  <c r="C620" i="4"/>
  <c r="F619" i="4"/>
  <c r="E619" i="4"/>
  <c r="D619" i="4"/>
  <c r="C619" i="4"/>
  <c r="F618" i="4"/>
  <c r="E618" i="4"/>
  <c r="D618" i="4"/>
  <c r="C618" i="4"/>
  <c r="F617" i="4"/>
  <c r="E617" i="4"/>
  <c r="D617" i="4"/>
  <c r="C617" i="4"/>
  <c r="F616" i="4"/>
  <c r="E616" i="4"/>
  <c r="D616" i="4"/>
  <c r="C616" i="4"/>
  <c r="F615" i="4"/>
  <c r="E615" i="4"/>
  <c r="D615" i="4"/>
  <c r="C615" i="4"/>
  <c r="F614" i="4"/>
  <c r="E614" i="4"/>
  <c r="D614" i="4"/>
  <c r="C614" i="4"/>
  <c r="F613" i="4"/>
  <c r="E613" i="4"/>
  <c r="D613" i="4"/>
  <c r="C613" i="4"/>
  <c r="F612" i="4"/>
  <c r="E612" i="4"/>
  <c r="D612" i="4"/>
  <c r="C612" i="4"/>
  <c r="F611" i="4"/>
  <c r="E611" i="4"/>
  <c r="D611" i="4"/>
  <c r="C611" i="4"/>
  <c r="F610" i="4"/>
  <c r="E610" i="4"/>
  <c r="D610" i="4"/>
  <c r="C610" i="4"/>
  <c r="F609" i="4"/>
  <c r="E609" i="4"/>
  <c r="D609" i="4"/>
  <c r="C609" i="4"/>
  <c r="F608" i="4"/>
  <c r="E608" i="4"/>
  <c r="D608" i="4"/>
  <c r="C608" i="4"/>
  <c r="F607" i="4"/>
  <c r="E607" i="4"/>
  <c r="D607" i="4"/>
  <c r="C607" i="4"/>
  <c r="F606" i="4"/>
  <c r="E606" i="4"/>
  <c r="D606" i="4"/>
  <c r="C606" i="4"/>
  <c r="D605" i="4"/>
  <c r="E605" i="4"/>
  <c r="F605" i="4"/>
  <c r="C605" i="4"/>
  <c r="C681" i="4"/>
  <c r="D681" i="4"/>
  <c r="E681" i="4"/>
  <c r="F681" i="4"/>
  <c r="G681" i="4"/>
  <c r="C682" i="4"/>
  <c r="D682" i="4"/>
  <c r="E682" i="4"/>
  <c r="F682" i="4"/>
  <c r="G682" i="4"/>
  <c r="C683" i="4"/>
  <c r="D683" i="4"/>
  <c r="E683" i="4"/>
  <c r="F683" i="4"/>
  <c r="G683" i="4"/>
  <c r="C684" i="4"/>
  <c r="D684" i="4"/>
  <c r="E684" i="4"/>
  <c r="F684" i="4"/>
  <c r="G684" i="4"/>
  <c r="C685" i="4"/>
  <c r="D685" i="4"/>
  <c r="E685" i="4"/>
  <c r="F685" i="4"/>
  <c r="G685" i="4"/>
  <c r="C686" i="4"/>
  <c r="D686" i="4"/>
  <c r="E686" i="4"/>
  <c r="F686" i="4"/>
  <c r="G686" i="4"/>
  <c r="C687" i="4"/>
  <c r="D687" i="4"/>
  <c r="E687" i="4"/>
  <c r="F687" i="4"/>
  <c r="G687" i="4"/>
  <c r="C688" i="4"/>
  <c r="D688" i="4"/>
  <c r="E688" i="4"/>
  <c r="F688" i="4"/>
  <c r="G688" i="4"/>
  <c r="C689" i="4"/>
  <c r="D689" i="4"/>
  <c r="E689" i="4"/>
  <c r="F689" i="4"/>
  <c r="G689" i="4"/>
  <c r="C690" i="4"/>
  <c r="D690" i="4"/>
  <c r="E690" i="4"/>
  <c r="F690" i="4"/>
  <c r="G690" i="4"/>
  <c r="C691" i="4"/>
  <c r="D691" i="4"/>
  <c r="E691" i="4"/>
  <c r="F691" i="4"/>
  <c r="G691" i="4"/>
  <c r="C692" i="4"/>
  <c r="D692" i="4"/>
  <c r="E692" i="4"/>
  <c r="F692" i="4"/>
  <c r="G692" i="4"/>
  <c r="C693" i="4"/>
  <c r="D693" i="4"/>
  <c r="E693" i="4"/>
  <c r="F693" i="4"/>
  <c r="G693" i="4"/>
  <c r="C694" i="4"/>
  <c r="D694" i="4"/>
  <c r="E694" i="4"/>
  <c r="F694" i="4"/>
  <c r="G694" i="4"/>
  <c r="C695" i="4"/>
  <c r="D695" i="4"/>
  <c r="E695" i="4"/>
  <c r="F695" i="4"/>
  <c r="G695" i="4"/>
  <c r="C696" i="4"/>
  <c r="D696" i="4"/>
  <c r="E696" i="4"/>
  <c r="F696" i="4"/>
  <c r="G696" i="4"/>
  <c r="C697" i="4"/>
  <c r="D697" i="4"/>
  <c r="E697" i="4"/>
  <c r="F697" i="4"/>
  <c r="G697" i="4"/>
  <c r="C698" i="4"/>
  <c r="D698" i="4"/>
  <c r="E698" i="4"/>
  <c r="F698" i="4"/>
  <c r="G698" i="4"/>
  <c r="C699" i="4"/>
  <c r="D699" i="4"/>
  <c r="E699" i="4"/>
  <c r="F699" i="4"/>
  <c r="G699" i="4"/>
  <c r="C700" i="4"/>
  <c r="D700" i="4"/>
  <c r="E700" i="4"/>
  <c r="F700" i="4"/>
  <c r="G700" i="4"/>
  <c r="C701" i="4"/>
  <c r="D701" i="4"/>
  <c r="E701" i="4"/>
  <c r="F701" i="4"/>
  <c r="G701" i="4"/>
  <c r="C702" i="4"/>
  <c r="D702" i="4"/>
  <c r="E702" i="4"/>
  <c r="F702" i="4"/>
  <c r="G702" i="4"/>
  <c r="C703" i="4"/>
  <c r="D703" i="4"/>
  <c r="E703" i="4"/>
  <c r="F703" i="4"/>
  <c r="G703" i="4"/>
  <c r="C704" i="4"/>
  <c r="D704" i="4"/>
  <c r="E704" i="4"/>
  <c r="F704" i="4"/>
  <c r="G704" i="4"/>
  <c r="C705" i="4"/>
  <c r="D705" i="4"/>
  <c r="E705" i="4"/>
  <c r="F705" i="4"/>
  <c r="G705" i="4"/>
  <c r="C706" i="4"/>
  <c r="D706" i="4"/>
  <c r="E706" i="4"/>
  <c r="F706" i="4"/>
  <c r="G706" i="4"/>
  <c r="C707" i="4"/>
  <c r="D707" i="4"/>
  <c r="E707" i="4"/>
  <c r="F707" i="4"/>
  <c r="G707" i="4"/>
  <c r="C708" i="4"/>
  <c r="D708" i="4"/>
  <c r="E708" i="4"/>
  <c r="F708" i="4"/>
  <c r="G708" i="4"/>
  <c r="C709" i="4"/>
  <c r="D709" i="4"/>
  <c r="E709" i="4"/>
  <c r="F709" i="4"/>
  <c r="G709" i="4"/>
  <c r="C710" i="4"/>
  <c r="D710" i="4"/>
  <c r="E710" i="4"/>
  <c r="F710" i="4"/>
  <c r="G710" i="4"/>
  <c r="C711" i="4"/>
  <c r="D711" i="4"/>
  <c r="E711" i="4"/>
  <c r="F711" i="4"/>
  <c r="G711" i="4"/>
  <c r="C712" i="4"/>
  <c r="D712" i="4"/>
  <c r="E712" i="4"/>
  <c r="F712" i="4"/>
  <c r="G712" i="4"/>
  <c r="C713" i="4"/>
  <c r="D713" i="4"/>
  <c r="E713" i="4"/>
  <c r="F713" i="4"/>
  <c r="G713" i="4"/>
  <c r="C714" i="4"/>
  <c r="D714" i="4"/>
  <c r="E714" i="4"/>
  <c r="F714" i="4"/>
  <c r="G714" i="4"/>
  <c r="C715" i="4"/>
  <c r="D715" i="4"/>
  <c r="E715" i="4"/>
  <c r="F715" i="4"/>
  <c r="G715" i="4"/>
  <c r="C716" i="4"/>
  <c r="D716" i="4"/>
  <c r="E716" i="4"/>
  <c r="F716" i="4"/>
  <c r="G716" i="4"/>
  <c r="C717" i="4"/>
  <c r="D717" i="4"/>
  <c r="E717" i="4"/>
  <c r="F717" i="4"/>
  <c r="G717" i="4"/>
  <c r="C718" i="4"/>
  <c r="D718" i="4"/>
  <c r="E718" i="4"/>
  <c r="F718" i="4"/>
  <c r="G718" i="4"/>
  <c r="C719" i="4"/>
  <c r="D719" i="4"/>
  <c r="E719" i="4"/>
  <c r="F719" i="4"/>
  <c r="G719" i="4"/>
  <c r="C720" i="4"/>
  <c r="D720" i="4"/>
  <c r="E720" i="4"/>
  <c r="F720" i="4"/>
  <c r="G720" i="4"/>
  <c r="C721" i="4"/>
  <c r="D721" i="4"/>
  <c r="E721" i="4"/>
  <c r="F721" i="4"/>
  <c r="G721" i="4"/>
  <c r="C722" i="4"/>
  <c r="D722" i="4"/>
  <c r="E722" i="4"/>
  <c r="F722" i="4"/>
  <c r="G722" i="4"/>
  <c r="C723" i="4"/>
  <c r="D723" i="4"/>
  <c r="E723" i="4"/>
  <c r="F723" i="4"/>
  <c r="G723" i="4"/>
  <c r="C724" i="4"/>
  <c r="D724" i="4"/>
  <c r="E724" i="4"/>
  <c r="F724" i="4"/>
  <c r="G724" i="4"/>
  <c r="C725" i="4"/>
  <c r="D725" i="4"/>
  <c r="E725" i="4"/>
  <c r="F725" i="4"/>
  <c r="G725" i="4"/>
  <c r="C726" i="4"/>
  <c r="D726" i="4"/>
  <c r="E726" i="4"/>
  <c r="F726" i="4"/>
  <c r="G726" i="4"/>
  <c r="C727" i="4"/>
  <c r="D727" i="4"/>
  <c r="E727" i="4"/>
  <c r="F727" i="4"/>
  <c r="G727" i="4"/>
  <c r="C728" i="4"/>
  <c r="D728" i="4"/>
  <c r="E728" i="4"/>
  <c r="F728" i="4"/>
  <c r="G728" i="4"/>
  <c r="C729" i="4"/>
  <c r="D729" i="4"/>
  <c r="E729" i="4"/>
  <c r="F729" i="4"/>
  <c r="G729" i="4"/>
  <c r="C730" i="4"/>
  <c r="D730" i="4"/>
  <c r="E730" i="4"/>
  <c r="F730" i="4"/>
  <c r="G730" i="4"/>
  <c r="C731" i="4"/>
  <c r="D731" i="4"/>
  <c r="E731" i="4"/>
  <c r="F731" i="4"/>
  <c r="G731" i="4"/>
  <c r="C732" i="4"/>
  <c r="D732" i="4"/>
  <c r="E732" i="4"/>
  <c r="F732" i="4"/>
  <c r="G732" i="4"/>
  <c r="C733" i="4"/>
  <c r="D733" i="4"/>
  <c r="E733" i="4"/>
  <c r="F733" i="4"/>
  <c r="G733" i="4"/>
  <c r="C734" i="4"/>
  <c r="D734" i="4"/>
  <c r="E734" i="4"/>
  <c r="F734" i="4"/>
  <c r="G734" i="4"/>
  <c r="C735" i="4"/>
  <c r="D735" i="4"/>
  <c r="E735" i="4"/>
  <c r="F735" i="4"/>
  <c r="G735" i="4"/>
  <c r="C736" i="4"/>
  <c r="D736" i="4"/>
  <c r="E736" i="4"/>
  <c r="F736" i="4"/>
  <c r="G736" i="4"/>
  <c r="C737" i="4"/>
  <c r="D737" i="4"/>
  <c r="E737" i="4"/>
  <c r="F737" i="4"/>
  <c r="G737" i="4"/>
  <c r="C738" i="4"/>
  <c r="D738" i="4"/>
  <c r="E738" i="4"/>
  <c r="F738" i="4"/>
  <c r="G738" i="4"/>
  <c r="C739" i="4"/>
  <c r="D739" i="4"/>
  <c r="E739" i="4"/>
  <c r="F739" i="4"/>
  <c r="G739" i="4"/>
  <c r="C740" i="4"/>
  <c r="D740" i="4"/>
  <c r="E740" i="4"/>
  <c r="F740" i="4"/>
  <c r="G740" i="4"/>
  <c r="C741" i="4"/>
  <c r="D741" i="4"/>
  <c r="E741" i="4"/>
  <c r="F741" i="4"/>
  <c r="G741" i="4"/>
  <c r="C742" i="4"/>
  <c r="D742" i="4"/>
  <c r="E742" i="4"/>
  <c r="F742" i="4"/>
  <c r="G742" i="4"/>
  <c r="C743" i="4"/>
  <c r="D743" i="4"/>
  <c r="E743" i="4"/>
  <c r="F743" i="4"/>
  <c r="G743" i="4"/>
  <c r="C744" i="4"/>
  <c r="D744" i="4"/>
  <c r="E744" i="4"/>
  <c r="F744" i="4"/>
  <c r="G744" i="4"/>
  <c r="C745" i="4"/>
  <c r="D745" i="4"/>
  <c r="E745" i="4"/>
  <c r="F745" i="4"/>
  <c r="G745" i="4"/>
  <c r="C746" i="4"/>
  <c r="D746" i="4"/>
  <c r="E746" i="4"/>
  <c r="F746" i="4"/>
  <c r="G746" i="4"/>
  <c r="C747" i="4"/>
  <c r="D747" i="4"/>
  <c r="E747" i="4"/>
  <c r="F747" i="4"/>
  <c r="G747" i="4"/>
  <c r="C748" i="4"/>
  <c r="D748" i="4"/>
  <c r="E748" i="4"/>
  <c r="F748" i="4"/>
  <c r="G748" i="4"/>
  <c r="C749" i="4"/>
  <c r="D749" i="4"/>
  <c r="E749" i="4"/>
  <c r="F749" i="4"/>
  <c r="G749" i="4"/>
  <c r="D680" i="4"/>
  <c r="E680" i="4"/>
  <c r="F680" i="4"/>
  <c r="G680" i="4"/>
  <c r="C680" i="4"/>
  <c r="C756" i="4"/>
  <c r="D756" i="4"/>
  <c r="E756" i="4"/>
  <c r="F756" i="4"/>
  <c r="C757" i="4"/>
  <c r="D757" i="4"/>
  <c r="E757" i="4"/>
  <c r="F757" i="4"/>
  <c r="C758" i="4"/>
  <c r="D758" i="4"/>
  <c r="E758" i="4"/>
  <c r="F758" i="4"/>
  <c r="C759" i="4"/>
  <c r="D759" i="4"/>
  <c r="E759" i="4"/>
  <c r="F759" i="4"/>
  <c r="C760" i="4"/>
  <c r="D760" i="4"/>
  <c r="E760" i="4"/>
  <c r="F760" i="4"/>
  <c r="C761" i="4"/>
  <c r="D761" i="4"/>
  <c r="E761" i="4"/>
  <c r="F761" i="4"/>
  <c r="C762" i="4"/>
  <c r="D762" i="4"/>
  <c r="E762" i="4"/>
  <c r="F762" i="4"/>
  <c r="C763" i="4"/>
  <c r="D763" i="4"/>
  <c r="E763" i="4"/>
  <c r="F763" i="4"/>
  <c r="C764" i="4"/>
  <c r="D764" i="4"/>
  <c r="E764" i="4"/>
  <c r="F764" i="4"/>
  <c r="C765" i="4"/>
  <c r="D765" i="4"/>
  <c r="E765" i="4"/>
  <c r="F765" i="4"/>
  <c r="C766" i="4"/>
  <c r="D766" i="4"/>
  <c r="E766" i="4"/>
  <c r="F766" i="4"/>
  <c r="C767" i="4"/>
  <c r="D767" i="4"/>
  <c r="E767" i="4"/>
  <c r="F767" i="4"/>
  <c r="C768" i="4"/>
  <c r="D768" i="4"/>
  <c r="E768" i="4"/>
  <c r="F768" i="4"/>
  <c r="C769" i="4"/>
  <c r="D769" i="4"/>
  <c r="E769" i="4"/>
  <c r="F769" i="4"/>
  <c r="C770" i="4"/>
  <c r="D770" i="4"/>
  <c r="E770" i="4"/>
  <c r="F770" i="4"/>
  <c r="C771" i="4"/>
  <c r="D771" i="4"/>
  <c r="E771" i="4"/>
  <c r="F771" i="4"/>
  <c r="C772" i="4"/>
  <c r="D772" i="4"/>
  <c r="E772" i="4"/>
  <c r="F772" i="4"/>
  <c r="C773" i="4"/>
  <c r="D773" i="4"/>
  <c r="E773" i="4"/>
  <c r="F773" i="4"/>
  <c r="C774" i="4"/>
  <c r="D774" i="4"/>
  <c r="E774" i="4"/>
  <c r="F774" i="4"/>
  <c r="C775" i="4"/>
  <c r="D775" i="4"/>
  <c r="E775" i="4"/>
  <c r="F775" i="4"/>
  <c r="C776" i="4"/>
  <c r="D776" i="4"/>
  <c r="E776" i="4"/>
  <c r="F776" i="4"/>
  <c r="C777" i="4"/>
  <c r="D777" i="4"/>
  <c r="E777" i="4"/>
  <c r="F777" i="4"/>
  <c r="C778" i="4"/>
  <c r="D778" i="4"/>
  <c r="E778" i="4"/>
  <c r="F778" i="4"/>
  <c r="C779" i="4"/>
  <c r="D779" i="4"/>
  <c r="E779" i="4"/>
  <c r="F779" i="4"/>
  <c r="C780" i="4"/>
  <c r="D780" i="4"/>
  <c r="E780" i="4"/>
  <c r="F780" i="4"/>
  <c r="C781" i="4"/>
  <c r="D781" i="4"/>
  <c r="E781" i="4"/>
  <c r="F781" i="4"/>
  <c r="C782" i="4"/>
  <c r="D782" i="4"/>
  <c r="E782" i="4"/>
  <c r="F782" i="4"/>
  <c r="C783" i="4"/>
  <c r="D783" i="4"/>
  <c r="E783" i="4"/>
  <c r="F783" i="4"/>
  <c r="C784" i="4"/>
  <c r="D784" i="4"/>
  <c r="E784" i="4"/>
  <c r="F784" i="4"/>
  <c r="C785" i="4"/>
  <c r="D785" i="4"/>
  <c r="E785" i="4"/>
  <c r="F785" i="4"/>
  <c r="C786" i="4"/>
  <c r="D786" i="4"/>
  <c r="E786" i="4"/>
  <c r="F786" i="4"/>
  <c r="C787" i="4"/>
  <c r="D787" i="4"/>
  <c r="E787" i="4"/>
  <c r="F787" i="4"/>
  <c r="C788" i="4"/>
  <c r="D788" i="4"/>
  <c r="E788" i="4"/>
  <c r="F788" i="4"/>
  <c r="C789" i="4"/>
  <c r="D789" i="4"/>
  <c r="E789" i="4"/>
  <c r="F789" i="4"/>
  <c r="C790" i="4"/>
  <c r="D790" i="4"/>
  <c r="E790" i="4"/>
  <c r="F790" i="4"/>
  <c r="C791" i="4"/>
  <c r="D791" i="4"/>
  <c r="E791" i="4"/>
  <c r="F791" i="4"/>
  <c r="C792" i="4"/>
  <c r="D792" i="4"/>
  <c r="E792" i="4"/>
  <c r="F792" i="4"/>
  <c r="C793" i="4"/>
  <c r="D793" i="4"/>
  <c r="E793" i="4"/>
  <c r="F793" i="4"/>
  <c r="C794" i="4"/>
  <c r="D794" i="4"/>
  <c r="E794" i="4"/>
  <c r="F794" i="4"/>
  <c r="C795" i="4"/>
  <c r="D795" i="4"/>
  <c r="E795" i="4"/>
  <c r="F795" i="4"/>
  <c r="C796" i="4"/>
  <c r="D796" i="4"/>
  <c r="E796" i="4"/>
  <c r="F796" i="4"/>
  <c r="C797" i="4"/>
  <c r="D797" i="4"/>
  <c r="E797" i="4"/>
  <c r="F797" i="4"/>
  <c r="C798" i="4"/>
  <c r="D798" i="4"/>
  <c r="E798" i="4"/>
  <c r="F798" i="4"/>
  <c r="C799" i="4"/>
  <c r="D799" i="4"/>
  <c r="E799" i="4"/>
  <c r="F799" i="4"/>
  <c r="C800" i="4"/>
  <c r="D800" i="4"/>
  <c r="E800" i="4"/>
  <c r="F800" i="4"/>
  <c r="C801" i="4"/>
  <c r="D801" i="4"/>
  <c r="E801" i="4"/>
  <c r="F801" i="4"/>
  <c r="C802" i="4"/>
  <c r="D802" i="4"/>
  <c r="E802" i="4"/>
  <c r="F802" i="4"/>
  <c r="C803" i="4"/>
  <c r="D803" i="4"/>
  <c r="E803" i="4"/>
  <c r="F803" i="4"/>
  <c r="C804" i="4"/>
  <c r="D804" i="4"/>
  <c r="E804" i="4"/>
  <c r="F804" i="4"/>
  <c r="C805" i="4"/>
  <c r="D805" i="4"/>
  <c r="E805" i="4"/>
  <c r="F805" i="4"/>
  <c r="C806" i="4"/>
  <c r="D806" i="4"/>
  <c r="E806" i="4"/>
  <c r="F806" i="4"/>
  <c r="C807" i="4"/>
  <c r="D807" i="4"/>
  <c r="E807" i="4"/>
  <c r="F807" i="4"/>
  <c r="C808" i="4"/>
  <c r="D808" i="4"/>
  <c r="E808" i="4"/>
  <c r="F808" i="4"/>
  <c r="C809" i="4"/>
  <c r="D809" i="4"/>
  <c r="E809" i="4"/>
  <c r="F809" i="4"/>
  <c r="C810" i="4"/>
  <c r="D810" i="4"/>
  <c r="E810" i="4"/>
  <c r="F810" i="4"/>
  <c r="C811" i="4"/>
  <c r="D811" i="4"/>
  <c r="E811" i="4"/>
  <c r="F811" i="4"/>
  <c r="C812" i="4"/>
  <c r="D812" i="4"/>
  <c r="E812" i="4"/>
  <c r="F812" i="4"/>
  <c r="C813" i="4"/>
  <c r="D813" i="4"/>
  <c r="E813" i="4"/>
  <c r="F813" i="4"/>
  <c r="C814" i="4"/>
  <c r="D814" i="4"/>
  <c r="E814" i="4"/>
  <c r="F814" i="4"/>
  <c r="C815" i="4"/>
  <c r="D815" i="4"/>
  <c r="E815" i="4"/>
  <c r="F815" i="4"/>
  <c r="C816" i="4"/>
  <c r="D816" i="4"/>
  <c r="E816" i="4"/>
  <c r="F816" i="4"/>
  <c r="C817" i="4"/>
  <c r="D817" i="4"/>
  <c r="E817" i="4"/>
  <c r="F817" i="4"/>
  <c r="C818" i="4"/>
  <c r="D818" i="4"/>
  <c r="E818" i="4"/>
  <c r="F818" i="4"/>
  <c r="C819" i="4"/>
  <c r="D819" i="4"/>
  <c r="E819" i="4"/>
  <c r="F819" i="4"/>
  <c r="C820" i="4"/>
  <c r="D820" i="4"/>
  <c r="E820" i="4"/>
  <c r="F820" i="4"/>
  <c r="C821" i="4"/>
  <c r="D821" i="4"/>
  <c r="E821" i="4"/>
  <c r="F821" i="4"/>
  <c r="C822" i="4"/>
  <c r="D822" i="4"/>
  <c r="E822" i="4"/>
  <c r="F822" i="4"/>
  <c r="C823" i="4"/>
  <c r="D823" i="4"/>
  <c r="E823" i="4"/>
  <c r="F823" i="4"/>
  <c r="C824" i="4"/>
  <c r="D824" i="4"/>
  <c r="E824" i="4"/>
  <c r="F824" i="4"/>
  <c r="D755" i="4"/>
  <c r="E755" i="4"/>
  <c r="F755" i="4"/>
  <c r="C755" i="4"/>
  <c r="C831" i="4"/>
  <c r="D831" i="4"/>
  <c r="E831" i="4"/>
  <c r="F831" i="4"/>
  <c r="C832" i="4"/>
  <c r="D832" i="4"/>
  <c r="E832" i="4"/>
  <c r="F832" i="4"/>
  <c r="C833" i="4"/>
  <c r="D833" i="4"/>
  <c r="E833" i="4"/>
  <c r="F833" i="4"/>
  <c r="C834" i="4"/>
  <c r="D834" i="4"/>
  <c r="E834" i="4"/>
  <c r="F834" i="4"/>
  <c r="C835" i="4"/>
  <c r="D835" i="4"/>
  <c r="E835" i="4"/>
  <c r="F835" i="4"/>
  <c r="C836" i="4"/>
  <c r="D836" i="4"/>
  <c r="E836" i="4"/>
  <c r="F836" i="4"/>
  <c r="C837" i="4"/>
  <c r="D837" i="4"/>
  <c r="E837" i="4"/>
  <c r="F837" i="4"/>
  <c r="C838" i="4"/>
  <c r="D838" i="4"/>
  <c r="E838" i="4"/>
  <c r="F838" i="4"/>
  <c r="C839" i="4"/>
  <c r="D839" i="4"/>
  <c r="E839" i="4"/>
  <c r="F839" i="4"/>
  <c r="C840" i="4"/>
  <c r="D840" i="4"/>
  <c r="E840" i="4"/>
  <c r="F840" i="4"/>
  <c r="C841" i="4"/>
  <c r="D841" i="4"/>
  <c r="E841" i="4"/>
  <c r="F841" i="4"/>
  <c r="C842" i="4"/>
  <c r="D842" i="4"/>
  <c r="E842" i="4"/>
  <c r="F842" i="4"/>
  <c r="C843" i="4"/>
  <c r="D843" i="4"/>
  <c r="E843" i="4"/>
  <c r="F843" i="4"/>
  <c r="C844" i="4"/>
  <c r="D844" i="4"/>
  <c r="E844" i="4"/>
  <c r="F844" i="4"/>
  <c r="C845" i="4"/>
  <c r="D845" i="4"/>
  <c r="E845" i="4"/>
  <c r="F845" i="4"/>
  <c r="C846" i="4"/>
  <c r="D846" i="4"/>
  <c r="E846" i="4"/>
  <c r="F846" i="4"/>
  <c r="C847" i="4"/>
  <c r="D847" i="4"/>
  <c r="E847" i="4"/>
  <c r="F847" i="4"/>
  <c r="C848" i="4"/>
  <c r="D848" i="4"/>
  <c r="E848" i="4"/>
  <c r="F848" i="4"/>
  <c r="C849" i="4"/>
  <c r="D849" i="4"/>
  <c r="E849" i="4"/>
  <c r="F849" i="4"/>
  <c r="C850" i="4"/>
  <c r="D850" i="4"/>
  <c r="E850" i="4"/>
  <c r="F850" i="4"/>
  <c r="C851" i="4"/>
  <c r="D851" i="4"/>
  <c r="E851" i="4"/>
  <c r="F851" i="4"/>
  <c r="C852" i="4"/>
  <c r="D852" i="4"/>
  <c r="E852" i="4"/>
  <c r="F852" i="4"/>
  <c r="C853" i="4"/>
  <c r="D853" i="4"/>
  <c r="E853" i="4"/>
  <c r="F853" i="4"/>
  <c r="C854" i="4"/>
  <c r="D854" i="4"/>
  <c r="E854" i="4"/>
  <c r="F854" i="4"/>
  <c r="C855" i="4"/>
  <c r="D855" i="4"/>
  <c r="E855" i="4"/>
  <c r="F855" i="4"/>
  <c r="C856" i="4"/>
  <c r="D856" i="4"/>
  <c r="E856" i="4"/>
  <c r="F856" i="4"/>
  <c r="C857" i="4"/>
  <c r="D857" i="4"/>
  <c r="E857" i="4"/>
  <c r="F857" i="4"/>
  <c r="C858" i="4"/>
  <c r="D858" i="4"/>
  <c r="E858" i="4"/>
  <c r="F858" i="4"/>
  <c r="C859" i="4"/>
  <c r="D859" i="4"/>
  <c r="E859" i="4"/>
  <c r="F859" i="4"/>
  <c r="C860" i="4"/>
  <c r="D860" i="4"/>
  <c r="E860" i="4"/>
  <c r="F860" i="4"/>
  <c r="C861" i="4"/>
  <c r="D861" i="4"/>
  <c r="E861" i="4"/>
  <c r="F861" i="4"/>
  <c r="C862" i="4"/>
  <c r="D862" i="4"/>
  <c r="E862" i="4"/>
  <c r="F862" i="4"/>
  <c r="C863" i="4"/>
  <c r="D863" i="4"/>
  <c r="E863" i="4"/>
  <c r="F863" i="4"/>
  <c r="C864" i="4"/>
  <c r="D864" i="4"/>
  <c r="E864" i="4"/>
  <c r="F864" i="4"/>
  <c r="C865" i="4"/>
  <c r="D865" i="4"/>
  <c r="E865" i="4"/>
  <c r="F865" i="4"/>
  <c r="C866" i="4"/>
  <c r="D866" i="4"/>
  <c r="E866" i="4"/>
  <c r="F866" i="4"/>
  <c r="C867" i="4"/>
  <c r="D867" i="4"/>
  <c r="E867" i="4"/>
  <c r="F867" i="4"/>
  <c r="C868" i="4"/>
  <c r="D868" i="4"/>
  <c r="E868" i="4"/>
  <c r="F868" i="4"/>
  <c r="C869" i="4"/>
  <c r="D869" i="4"/>
  <c r="E869" i="4"/>
  <c r="F869" i="4"/>
  <c r="C870" i="4"/>
  <c r="D870" i="4"/>
  <c r="E870" i="4"/>
  <c r="F870" i="4"/>
  <c r="C871" i="4"/>
  <c r="D871" i="4"/>
  <c r="E871" i="4"/>
  <c r="F871" i="4"/>
  <c r="C872" i="4"/>
  <c r="D872" i="4"/>
  <c r="E872" i="4"/>
  <c r="F872" i="4"/>
  <c r="C873" i="4"/>
  <c r="D873" i="4"/>
  <c r="E873" i="4"/>
  <c r="F873" i="4"/>
  <c r="C874" i="4"/>
  <c r="D874" i="4"/>
  <c r="E874" i="4"/>
  <c r="F874" i="4"/>
  <c r="C875" i="4"/>
  <c r="D875" i="4"/>
  <c r="E875" i="4"/>
  <c r="F875" i="4"/>
  <c r="C876" i="4"/>
  <c r="D876" i="4"/>
  <c r="E876" i="4"/>
  <c r="F876" i="4"/>
  <c r="C877" i="4"/>
  <c r="D877" i="4"/>
  <c r="E877" i="4"/>
  <c r="F877" i="4"/>
  <c r="C878" i="4"/>
  <c r="D878" i="4"/>
  <c r="E878" i="4"/>
  <c r="F878" i="4"/>
  <c r="C879" i="4"/>
  <c r="D879" i="4"/>
  <c r="E879" i="4"/>
  <c r="F879" i="4"/>
  <c r="C880" i="4"/>
  <c r="D880" i="4"/>
  <c r="E880" i="4"/>
  <c r="F880" i="4"/>
  <c r="C881" i="4"/>
  <c r="D881" i="4"/>
  <c r="E881" i="4"/>
  <c r="F881" i="4"/>
  <c r="C882" i="4"/>
  <c r="D882" i="4"/>
  <c r="E882" i="4"/>
  <c r="F882" i="4"/>
  <c r="C883" i="4"/>
  <c r="D883" i="4"/>
  <c r="E883" i="4"/>
  <c r="F883" i="4"/>
  <c r="C884" i="4"/>
  <c r="D884" i="4"/>
  <c r="E884" i="4"/>
  <c r="F884" i="4"/>
  <c r="C885" i="4"/>
  <c r="D885" i="4"/>
  <c r="E885" i="4"/>
  <c r="F885" i="4"/>
  <c r="C886" i="4"/>
  <c r="D886" i="4"/>
  <c r="E886" i="4"/>
  <c r="F886" i="4"/>
  <c r="C887" i="4"/>
  <c r="D887" i="4"/>
  <c r="E887" i="4"/>
  <c r="F887" i="4"/>
  <c r="C888" i="4"/>
  <c r="D888" i="4"/>
  <c r="E888" i="4"/>
  <c r="F888" i="4"/>
  <c r="C889" i="4"/>
  <c r="D889" i="4"/>
  <c r="E889" i="4"/>
  <c r="F889" i="4"/>
  <c r="C890" i="4"/>
  <c r="D890" i="4"/>
  <c r="E890" i="4"/>
  <c r="F890" i="4"/>
  <c r="C891" i="4"/>
  <c r="D891" i="4"/>
  <c r="E891" i="4"/>
  <c r="F891" i="4"/>
  <c r="C892" i="4"/>
  <c r="D892" i="4"/>
  <c r="E892" i="4"/>
  <c r="F892" i="4"/>
  <c r="C893" i="4"/>
  <c r="D893" i="4"/>
  <c r="E893" i="4"/>
  <c r="F893" i="4"/>
  <c r="C894" i="4"/>
  <c r="D894" i="4"/>
  <c r="E894" i="4"/>
  <c r="F894" i="4"/>
  <c r="C895" i="4"/>
  <c r="D895" i="4"/>
  <c r="E895" i="4"/>
  <c r="F895" i="4"/>
  <c r="C896" i="4"/>
  <c r="D896" i="4"/>
  <c r="E896" i="4"/>
  <c r="F896" i="4"/>
  <c r="C897" i="4"/>
  <c r="D897" i="4"/>
  <c r="E897" i="4"/>
  <c r="F897" i="4"/>
  <c r="C898" i="4"/>
  <c r="D898" i="4"/>
  <c r="E898" i="4"/>
  <c r="F898" i="4"/>
  <c r="C899" i="4"/>
  <c r="D899" i="4"/>
  <c r="E899" i="4"/>
  <c r="F899" i="4"/>
  <c r="D830" i="4"/>
  <c r="E830" i="4"/>
  <c r="F830" i="4"/>
  <c r="C830" i="4"/>
  <c r="C1204" i="4"/>
  <c r="D1204" i="4"/>
  <c r="C1205" i="4"/>
  <c r="D1205" i="4"/>
  <c r="C1206" i="4"/>
  <c r="D1206" i="4"/>
  <c r="C1207" i="4"/>
  <c r="D1207" i="4"/>
  <c r="C1208" i="4"/>
  <c r="D1208" i="4"/>
  <c r="C1209" i="4"/>
  <c r="D1209" i="4"/>
  <c r="C1210" i="4"/>
  <c r="D1210" i="4"/>
  <c r="C1211" i="4"/>
  <c r="D1211" i="4"/>
  <c r="C1212" i="4"/>
  <c r="D1212" i="4"/>
  <c r="C1213" i="4"/>
  <c r="D1213" i="4"/>
  <c r="C1214" i="4"/>
  <c r="D1214" i="4"/>
  <c r="C1215" i="4"/>
  <c r="D1215" i="4"/>
  <c r="C1216" i="4"/>
  <c r="D1216" i="4"/>
  <c r="C1217" i="4"/>
  <c r="D1217" i="4"/>
  <c r="C1218" i="4"/>
  <c r="D1218" i="4"/>
  <c r="C1219" i="4"/>
  <c r="D1219" i="4"/>
  <c r="C1220" i="4"/>
  <c r="D1220" i="4"/>
  <c r="C1221" i="4"/>
  <c r="D1221" i="4"/>
  <c r="C1222" i="4"/>
  <c r="D1222" i="4"/>
  <c r="C1223" i="4"/>
  <c r="D1223" i="4"/>
  <c r="C1224" i="4"/>
  <c r="D1224" i="4"/>
  <c r="C1225" i="4"/>
  <c r="D1225" i="4"/>
  <c r="C1226" i="4"/>
  <c r="D1226" i="4"/>
  <c r="C1227" i="4"/>
  <c r="D1227" i="4"/>
  <c r="C1228" i="4"/>
  <c r="D1228" i="4"/>
  <c r="C1229" i="4"/>
  <c r="D1229" i="4"/>
  <c r="C1230" i="4"/>
  <c r="D1230" i="4"/>
  <c r="C1231" i="4"/>
  <c r="D1231" i="4"/>
  <c r="C1232" i="4"/>
  <c r="D1232" i="4"/>
  <c r="C1233" i="4"/>
  <c r="D1233" i="4"/>
  <c r="C1234" i="4"/>
  <c r="D1234" i="4"/>
  <c r="C1235" i="4"/>
  <c r="D1235" i="4"/>
  <c r="C1236" i="4"/>
  <c r="D1236" i="4"/>
  <c r="C1237" i="4"/>
  <c r="D1237" i="4"/>
  <c r="C1238" i="4"/>
  <c r="D1238" i="4"/>
  <c r="C1239" i="4"/>
  <c r="D1239" i="4"/>
  <c r="C1240" i="4"/>
  <c r="D1240" i="4"/>
  <c r="C1241" i="4"/>
  <c r="D1241" i="4"/>
  <c r="C1242" i="4"/>
  <c r="D1242" i="4"/>
  <c r="C1243" i="4"/>
  <c r="D1243" i="4"/>
  <c r="C1244" i="4"/>
  <c r="D1244" i="4"/>
  <c r="C1245" i="4"/>
  <c r="D1245" i="4"/>
  <c r="C1246" i="4"/>
  <c r="D1246" i="4"/>
  <c r="C1247" i="4"/>
  <c r="D1247" i="4"/>
  <c r="C1248" i="4"/>
  <c r="D1248" i="4"/>
  <c r="C1249" i="4"/>
  <c r="D1249" i="4"/>
  <c r="C1250" i="4"/>
  <c r="D1250" i="4"/>
  <c r="C1251" i="4"/>
  <c r="D1251" i="4"/>
  <c r="C1252" i="4"/>
  <c r="D1252" i="4"/>
  <c r="C1253" i="4"/>
  <c r="D1253" i="4"/>
  <c r="C1254" i="4"/>
  <c r="D1254" i="4"/>
  <c r="C1255" i="4"/>
  <c r="D1255" i="4"/>
  <c r="C1256" i="4"/>
  <c r="D1256" i="4"/>
  <c r="C1257" i="4"/>
  <c r="D1257" i="4"/>
  <c r="C1258" i="4"/>
  <c r="D1258" i="4"/>
  <c r="C1259" i="4"/>
  <c r="D1259" i="4"/>
  <c r="C1260" i="4"/>
  <c r="D1260" i="4"/>
  <c r="C1261" i="4"/>
  <c r="D1261" i="4"/>
  <c r="C1262" i="4"/>
  <c r="D1262" i="4"/>
  <c r="C1263" i="4"/>
  <c r="D1263" i="4"/>
  <c r="C1264" i="4"/>
  <c r="D1264" i="4"/>
  <c r="C1265" i="4"/>
  <c r="D1265" i="4"/>
  <c r="C1266" i="4"/>
  <c r="D1266" i="4"/>
  <c r="C1267" i="4"/>
  <c r="D1267" i="4"/>
  <c r="C1268" i="4"/>
  <c r="D1268" i="4"/>
  <c r="C1269" i="4"/>
  <c r="D1269" i="4"/>
  <c r="C1270" i="4"/>
  <c r="D1270" i="4"/>
  <c r="C1271" i="4"/>
  <c r="D1271" i="4"/>
  <c r="C1272" i="4"/>
  <c r="D1272" i="4"/>
  <c r="D1203" i="4"/>
  <c r="C1203" i="4"/>
  <c r="C1279" i="4"/>
  <c r="D1279" i="4"/>
  <c r="C1280" i="4"/>
  <c r="D1280" i="4"/>
  <c r="C1281" i="4"/>
  <c r="D1281" i="4"/>
  <c r="C1282" i="4"/>
  <c r="D1282" i="4"/>
  <c r="C1283" i="4"/>
  <c r="D1283" i="4"/>
  <c r="C1284" i="4"/>
  <c r="D1284" i="4"/>
  <c r="C1285" i="4"/>
  <c r="D1285" i="4"/>
  <c r="C1286" i="4"/>
  <c r="D1286" i="4"/>
  <c r="C1287" i="4"/>
  <c r="D1287" i="4"/>
  <c r="C1288" i="4"/>
  <c r="D1288" i="4"/>
  <c r="C1289" i="4"/>
  <c r="D1289" i="4"/>
  <c r="C1290" i="4"/>
  <c r="D1290" i="4"/>
  <c r="C1291" i="4"/>
  <c r="D1291" i="4"/>
  <c r="C1292" i="4"/>
  <c r="D1292" i="4"/>
  <c r="C1293" i="4"/>
  <c r="D1293" i="4"/>
  <c r="C1294" i="4"/>
  <c r="D1294" i="4"/>
  <c r="C1295" i="4"/>
  <c r="D1295" i="4"/>
  <c r="C1296" i="4"/>
  <c r="D1296" i="4"/>
  <c r="C1297" i="4"/>
  <c r="D1297" i="4"/>
  <c r="C1298" i="4"/>
  <c r="D1298" i="4"/>
  <c r="C1299" i="4"/>
  <c r="D1299" i="4"/>
  <c r="C1300" i="4"/>
  <c r="D1300" i="4"/>
  <c r="C1301" i="4"/>
  <c r="D1301" i="4"/>
  <c r="C1302" i="4"/>
  <c r="D1302" i="4"/>
  <c r="C1303" i="4"/>
  <c r="D1303" i="4"/>
  <c r="C1304" i="4"/>
  <c r="D1304" i="4"/>
  <c r="C1305" i="4"/>
  <c r="D1305" i="4"/>
  <c r="C1306" i="4"/>
  <c r="D1306" i="4"/>
  <c r="C1307" i="4"/>
  <c r="D1307" i="4"/>
  <c r="C1308" i="4"/>
  <c r="D1308" i="4"/>
  <c r="C1309" i="4"/>
  <c r="D1309" i="4"/>
  <c r="C1310" i="4"/>
  <c r="D1310" i="4"/>
  <c r="C1311" i="4"/>
  <c r="D1311" i="4"/>
  <c r="C1312" i="4"/>
  <c r="D1312" i="4"/>
  <c r="C1313" i="4"/>
  <c r="D1313" i="4"/>
  <c r="C1314" i="4"/>
  <c r="D1314" i="4"/>
  <c r="C1315" i="4"/>
  <c r="D1315" i="4"/>
  <c r="C1316" i="4"/>
  <c r="D1316" i="4"/>
  <c r="C1317" i="4"/>
  <c r="D1317" i="4"/>
  <c r="C1318" i="4"/>
  <c r="D1318" i="4"/>
  <c r="C1319" i="4"/>
  <c r="D1319" i="4"/>
  <c r="C1320" i="4"/>
  <c r="D1320" i="4"/>
  <c r="C1321" i="4"/>
  <c r="D1321" i="4"/>
  <c r="C1322" i="4"/>
  <c r="D1322" i="4"/>
  <c r="C1323" i="4"/>
  <c r="D1323" i="4"/>
  <c r="C1324" i="4"/>
  <c r="D1324" i="4"/>
  <c r="C1325" i="4"/>
  <c r="D1325" i="4"/>
  <c r="C1326" i="4"/>
  <c r="D1326" i="4"/>
  <c r="C1327" i="4"/>
  <c r="D1327" i="4"/>
  <c r="C1328" i="4"/>
  <c r="D1328" i="4"/>
  <c r="C1329" i="4"/>
  <c r="D1329" i="4"/>
  <c r="C1330" i="4"/>
  <c r="D1330" i="4"/>
  <c r="C1331" i="4"/>
  <c r="D1331" i="4"/>
  <c r="C1332" i="4"/>
  <c r="D1332" i="4"/>
  <c r="C1333" i="4"/>
  <c r="D1333" i="4"/>
  <c r="C1334" i="4"/>
  <c r="D1334" i="4"/>
  <c r="C1335" i="4"/>
  <c r="D1335" i="4"/>
  <c r="C1336" i="4"/>
  <c r="D1336" i="4"/>
  <c r="C1337" i="4"/>
  <c r="D1337" i="4"/>
  <c r="C1338" i="4"/>
  <c r="D1338" i="4"/>
  <c r="C1339" i="4"/>
  <c r="D1339" i="4"/>
  <c r="C1340" i="4"/>
  <c r="D1340" i="4"/>
  <c r="C1341" i="4"/>
  <c r="D1341" i="4"/>
  <c r="C1342" i="4"/>
  <c r="D1342" i="4"/>
  <c r="C1343" i="4"/>
  <c r="D1343" i="4"/>
  <c r="C1344" i="4"/>
  <c r="D1344" i="4"/>
  <c r="C1345" i="4"/>
  <c r="D1345" i="4"/>
  <c r="C1346" i="4"/>
  <c r="D1346" i="4"/>
  <c r="C1347" i="4"/>
  <c r="D1347" i="4"/>
  <c r="D1278" i="4"/>
  <c r="C1278" i="4"/>
  <c r="C1354" i="4"/>
  <c r="D1354" i="4"/>
  <c r="E1354" i="4"/>
  <c r="F1354" i="4"/>
  <c r="G1354" i="4"/>
  <c r="C1355" i="4"/>
  <c r="D1355" i="4"/>
  <c r="E1355" i="4"/>
  <c r="F1355" i="4"/>
  <c r="G1355" i="4"/>
  <c r="C1356" i="4"/>
  <c r="D1356" i="4"/>
  <c r="E1356" i="4"/>
  <c r="F1356" i="4"/>
  <c r="G1356" i="4"/>
  <c r="C1357" i="4"/>
  <c r="D1357" i="4"/>
  <c r="E1357" i="4"/>
  <c r="F1357" i="4"/>
  <c r="G1357" i="4"/>
  <c r="C1358" i="4"/>
  <c r="D1358" i="4"/>
  <c r="E1358" i="4"/>
  <c r="F1358" i="4"/>
  <c r="G1358" i="4"/>
  <c r="C1359" i="4"/>
  <c r="D1359" i="4"/>
  <c r="E1359" i="4"/>
  <c r="F1359" i="4"/>
  <c r="G1359" i="4"/>
  <c r="C1360" i="4"/>
  <c r="D1360" i="4"/>
  <c r="E1360" i="4"/>
  <c r="F1360" i="4"/>
  <c r="G1360" i="4"/>
  <c r="C1361" i="4"/>
  <c r="D1361" i="4"/>
  <c r="E1361" i="4"/>
  <c r="F1361" i="4"/>
  <c r="G1361" i="4"/>
  <c r="C1362" i="4"/>
  <c r="D1362" i="4"/>
  <c r="E1362" i="4"/>
  <c r="F1362" i="4"/>
  <c r="G1362" i="4"/>
  <c r="C1363" i="4"/>
  <c r="D1363" i="4"/>
  <c r="E1363" i="4"/>
  <c r="F1363" i="4"/>
  <c r="G1363" i="4"/>
  <c r="C1364" i="4"/>
  <c r="D1364" i="4"/>
  <c r="E1364" i="4"/>
  <c r="F1364" i="4"/>
  <c r="G1364" i="4"/>
  <c r="C1365" i="4"/>
  <c r="D1365" i="4"/>
  <c r="E1365" i="4"/>
  <c r="F1365" i="4"/>
  <c r="G1365" i="4"/>
  <c r="C1366" i="4"/>
  <c r="D1366" i="4"/>
  <c r="E1366" i="4"/>
  <c r="F1366" i="4"/>
  <c r="G1366" i="4"/>
  <c r="C1367" i="4"/>
  <c r="D1367" i="4"/>
  <c r="E1367" i="4"/>
  <c r="F1367" i="4"/>
  <c r="G1367" i="4"/>
  <c r="C1368" i="4"/>
  <c r="D1368" i="4"/>
  <c r="E1368" i="4"/>
  <c r="F1368" i="4"/>
  <c r="G1368" i="4"/>
  <c r="C1369" i="4"/>
  <c r="D1369" i="4"/>
  <c r="E1369" i="4"/>
  <c r="F1369" i="4"/>
  <c r="G1369" i="4"/>
  <c r="C1370" i="4"/>
  <c r="D1370" i="4"/>
  <c r="E1370" i="4"/>
  <c r="F1370" i="4"/>
  <c r="G1370" i="4"/>
  <c r="C1371" i="4"/>
  <c r="D1371" i="4"/>
  <c r="E1371" i="4"/>
  <c r="F1371" i="4"/>
  <c r="G1371" i="4"/>
  <c r="C1372" i="4"/>
  <c r="D1372" i="4"/>
  <c r="E1372" i="4"/>
  <c r="F1372" i="4"/>
  <c r="G1372" i="4"/>
  <c r="C1373" i="4"/>
  <c r="D1373" i="4"/>
  <c r="E1373" i="4"/>
  <c r="F1373" i="4"/>
  <c r="G1373" i="4"/>
  <c r="C1374" i="4"/>
  <c r="D1374" i="4"/>
  <c r="E1374" i="4"/>
  <c r="F1374" i="4"/>
  <c r="G1374" i="4"/>
  <c r="C1375" i="4"/>
  <c r="D1375" i="4"/>
  <c r="E1375" i="4"/>
  <c r="F1375" i="4"/>
  <c r="G1375" i="4"/>
  <c r="C1376" i="4"/>
  <c r="D1376" i="4"/>
  <c r="E1376" i="4"/>
  <c r="F1376" i="4"/>
  <c r="G1376" i="4"/>
  <c r="C1377" i="4"/>
  <c r="D1377" i="4"/>
  <c r="E1377" i="4"/>
  <c r="F1377" i="4"/>
  <c r="G1377" i="4"/>
  <c r="C1378" i="4"/>
  <c r="D1378" i="4"/>
  <c r="E1378" i="4"/>
  <c r="F1378" i="4"/>
  <c r="G1378" i="4"/>
  <c r="C1379" i="4"/>
  <c r="D1379" i="4"/>
  <c r="E1379" i="4"/>
  <c r="F1379" i="4"/>
  <c r="G1379" i="4"/>
  <c r="C1380" i="4"/>
  <c r="D1380" i="4"/>
  <c r="E1380" i="4"/>
  <c r="F1380" i="4"/>
  <c r="G1380" i="4"/>
  <c r="C1381" i="4"/>
  <c r="D1381" i="4"/>
  <c r="E1381" i="4"/>
  <c r="F1381" i="4"/>
  <c r="G1381" i="4"/>
  <c r="C1382" i="4"/>
  <c r="D1382" i="4"/>
  <c r="E1382" i="4"/>
  <c r="F1382" i="4"/>
  <c r="G1382" i="4"/>
  <c r="C1383" i="4"/>
  <c r="D1383" i="4"/>
  <c r="E1383" i="4"/>
  <c r="F1383" i="4"/>
  <c r="G1383" i="4"/>
  <c r="C1384" i="4"/>
  <c r="D1384" i="4"/>
  <c r="E1384" i="4"/>
  <c r="F1384" i="4"/>
  <c r="G1384" i="4"/>
  <c r="C1385" i="4"/>
  <c r="D1385" i="4"/>
  <c r="E1385" i="4"/>
  <c r="F1385" i="4"/>
  <c r="G1385" i="4"/>
  <c r="C1386" i="4"/>
  <c r="D1386" i="4"/>
  <c r="E1386" i="4"/>
  <c r="F1386" i="4"/>
  <c r="G1386" i="4"/>
  <c r="C1387" i="4"/>
  <c r="D1387" i="4"/>
  <c r="E1387" i="4"/>
  <c r="F1387" i="4"/>
  <c r="G1387" i="4"/>
  <c r="C1388" i="4"/>
  <c r="D1388" i="4"/>
  <c r="E1388" i="4"/>
  <c r="F1388" i="4"/>
  <c r="G1388" i="4"/>
  <c r="C1389" i="4"/>
  <c r="D1389" i="4"/>
  <c r="E1389" i="4"/>
  <c r="F1389" i="4"/>
  <c r="G1389" i="4"/>
  <c r="C1390" i="4"/>
  <c r="D1390" i="4"/>
  <c r="E1390" i="4"/>
  <c r="F1390" i="4"/>
  <c r="G1390" i="4"/>
  <c r="C1391" i="4"/>
  <c r="D1391" i="4"/>
  <c r="E1391" i="4"/>
  <c r="F1391" i="4"/>
  <c r="G1391" i="4"/>
  <c r="C1392" i="4"/>
  <c r="D1392" i="4"/>
  <c r="E1392" i="4"/>
  <c r="F1392" i="4"/>
  <c r="G1392" i="4"/>
  <c r="C1393" i="4"/>
  <c r="D1393" i="4"/>
  <c r="E1393" i="4"/>
  <c r="F1393" i="4"/>
  <c r="G1393" i="4"/>
  <c r="C1394" i="4"/>
  <c r="D1394" i="4"/>
  <c r="E1394" i="4"/>
  <c r="F1394" i="4"/>
  <c r="G1394" i="4"/>
  <c r="C1395" i="4"/>
  <c r="D1395" i="4"/>
  <c r="E1395" i="4"/>
  <c r="F1395" i="4"/>
  <c r="G1395" i="4"/>
  <c r="C1396" i="4"/>
  <c r="D1396" i="4"/>
  <c r="E1396" i="4"/>
  <c r="F1396" i="4"/>
  <c r="G1396" i="4"/>
  <c r="C1397" i="4"/>
  <c r="D1397" i="4"/>
  <c r="E1397" i="4"/>
  <c r="F1397" i="4"/>
  <c r="G1397" i="4"/>
  <c r="C1398" i="4"/>
  <c r="D1398" i="4"/>
  <c r="E1398" i="4"/>
  <c r="F1398" i="4"/>
  <c r="G1398" i="4"/>
  <c r="C1399" i="4"/>
  <c r="D1399" i="4"/>
  <c r="E1399" i="4"/>
  <c r="F1399" i="4"/>
  <c r="G1399" i="4"/>
  <c r="C1400" i="4"/>
  <c r="D1400" i="4"/>
  <c r="E1400" i="4"/>
  <c r="F1400" i="4"/>
  <c r="G1400" i="4"/>
  <c r="C1401" i="4"/>
  <c r="D1401" i="4"/>
  <c r="E1401" i="4"/>
  <c r="F1401" i="4"/>
  <c r="G1401" i="4"/>
  <c r="C1402" i="4"/>
  <c r="D1402" i="4"/>
  <c r="E1402" i="4"/>
  <c r="F1402" i="4"/>
  <c r="G1402" i="4"/>
  <c r="C1403" i="4"/>
  <c r="D1403" i="4"/>
  <c r="E1403" i="4"/>
  <c r="F1403" i="4"/>
  <c r="G1403" i="4"/>
  <c r="C1404" i="4"/>
  <c r="D1404" i="4"/>
  <c r="E1404" i="4"/>
  <c r="F1404" i="4"/>
  <c r="G1404" i="4"/>
  <c r="C1405" i="4"/>
  <c r="D1405" i="4"/>
  <c r="E1405" i="4"/>
  <c r="F1405" i="4"/>
  <c r="G1405" i="4"/>
  <c r="C1406" i="4"/>
  <c r="D1406" i="4"/>
  <c r="E1406" i="4"/>
  <c r="F1406" i="4"/>
  <c r="G1406" i="4"/>
  <c r="C1407" i="4"/>
  <c r="D1407" i="4"/>
  <c r="E1407" i="4"/>
  <c r="F1407" i="4"/>
  <c r="G1407" i="4"/>
  <c r="C1408" i="4"/>
  <c r="D1408" i="4"/>
  <c r="E1408" i="4"/>
  <c r="F1408" i="4"/>
  <c r="G1408" i="4"/>
  <c r="C1409" i="4"/>
  <c r="D1409" i="4"/>
  <c r="E1409" i="4"/>
  <c r="F1409" i="4"/>
  <c r="G1409" i="4"/>
  <c r="C1410" i="4"/>
  <c r="D1410" i="4"/>
  <c r="E1410" i="4"/>
  <c r="F1410" i="4"/>
  <c r="G1410" i="4"/>
  <c r="C1411" i="4"/>
  <c r="D1411" i="4"/>
  <c r="E1411" i="4"/>
  <c r="F1411" i="4"/>
  <c r="G1411" i="4"/>
  <c r="C1412" i="4"/>
  <c r="D1412" i="4"/>
  <c r="E1412" i="4"/>
  <c r="F1412" i="4"/>
  <c r="G1412" i="4"/>
  <c r="C1413" i="4"/>
  <c r="D1413" i="4"/>
  <c r="E1413" i="4"/>
  <c r="F1413" i="4"/>
  <c r="G1413" i="4"/>
  <c r="C1414" i="4"/>
  <c r="D1414" i="4"/>
  <c r="E1414" i="4"/>
  <c r="F1414" i="4"/>
  <c r="G1414" i="4"/>
  <c r="C1415" i="4"/>
  <c r="D1415" i="4"/>
  <c r="E1415" i="4"/>
  <c r="F1415" i="4"/>
  <c r="G1415" i="4"/>
  <c r="C1416" i="4"/>
  <c r="D1416" i="4"/>
  <c r="E1416" i="4"/>
  <c r="F1416" i="4"/>
  <c r="G1416" i="4"/>
  <c r="C1417" i="4"/>
  <c r="D1417" i="4"/>
  <c r="E1417" i="4"/>
  <c r="F1417" i="4"/>
  <c r="G1417" i="4"/>
  <c r="C1418" i="4"/>
  <c r="D1418" i="4"/>
  <c r="E1418" i="4"/>
  <c r="F1418" i="4"/>
  <c r="G1418" i="4"/>
  <c r="C1419" i="4"/>
  <c r="D1419" i="4"/>
  <c r="E1419" i="4"/>
  <c r="F1419" i="4"/>
  <c r="G1419" i="4"/>
  <c r="C1420" i="4"/>
  <c r="D1420" i="4"/>
  <c r="E1420" i="4"/>
  <c r="F1420" i="4"/>
  <c r="G1420" i="4"/>
  <c r="C1421" i="4"/>
  <c r="D1421" i="4"/>
  <c r="E1421" i="4"/>
  <c r="F1421" i="4"/>
  <c r="G1421" i="4"/>
  <c r="C1422" i="4"/>
  <c r="D1422" i="4"/>
  <c r="E1422" i="4"/>
  <c r="F1422" i="4"/>
  <c r="G1422" i="4"/>
  <c r="D1353" i="4"/>
  <c r="E1353" i="4"/>
  <c r="F1353" i="4"/>
  <c r="G1353" i="4"/>
  <c r="C1353" i="4"/>
  <c r="E1279" i="4"/>
  <c r="F1279" i="4"/>
  <c r="E1280" i="4"/>
  <c r="F1280" i="4"/>
  <c r="E1281" i="4"/>
  <c r="F1281" i="4"/>
  <c r="E1282" i="4"/>
  <c r="F1282" i="4"/>
  <c r="E1283" i="4"/>
  <c r="F1283" i="4"/>
  <c r="E1284" i="4"/>
  <c r="F1284" i="4"/>
  <c r="E1285" i="4"/>
  <c r="F1285" i="4"/>
  <c r="E1286" i="4"/>
  <c r="F1286" i="4"/>
  <c r="E1287" i="4"/>
  <c r="F1287" i="4"/>
  <c r="E1288" i="4"/>
  <c r="F1288" i="4"/>
  <c r="E1289" i="4"/>
  <c r="F1289" i="4"/>
  <c r="E1290" i="4"/>
  <c r="F1290" i="4"/>
  <c r="E1291" i="4"/>
  <c r="F1291" i="4"/>
  <c r="E1292" i="4"/>
  <c r="F1292" i="4"/>
  <c r="E1293" i="4"/>
  <c r="F1293" i="4"/>
  <c r="E1294" i="4"/>
  <c r="F1294" i="4"/>
  <c r="E1295" i="4"/>
  <c r="F1295" i="4"/>
  <c r="E1296" i="4"/>
  <c r="F1296" i="4"/>
  <c r="E1297" i="4"/>
  <c r="F1297" i="4"/>
  <c r="E1298" i="4"/>
  <c r="F1298" i="4"/>
  <c r="E1299" i="4"/>
  <c r="F1299" i="4"/>
  <c r="E1300" i="4"/>
  <c r="F1300" i="4"/>
  <c r="E1301" i="4"/>
  <c r="F1301" i="4"/>
  <c r="E1302" i="4"/>
  <c r="F1302" i="4"/>
  <c r="E1303" i="4"/>
  <c r="F1303" i="4"/>
  <c r="E1304" i="4"/>
  <c r="F1304" i="4"/>
  <c r="E1305" i="4"/>
  <c r="F1305" i="4"/>
  <c r="E1306" i="4"/>
  <c r="F1306" i="4"/>
  <c r="E1307" i="4"/>
  <c r="F1307" i="4"/>
  <c r="E1308" i="4"/>
  <c r="F1308" i="4"/>
  <c r="E1309" i="4"/>
  <c r="F1309" i="4"/>
  <c r="E1310" i="4"/>
  <c r="F1310" i="4"/>
  <c r="E1311" i="4"/>
  <c r="F1311" i="4"/>
  <c r="E1312" i="4"/>
  <c r="F1312" i="4"/>
  <c r="E1313" i="4"/>
  <c r="F1313" i="4"/>
  <c r="E1314" i="4"/>
  <c r="F1314" i="4"/>
  <c r="E1315" i="4"/>
  <c r="F1315" i="4"/>
  <c r="E1316" i="4"/>
  <c r="F1316" i="4"/>
  <c r="E1317" i="4"/>
  <c r="F1317" i="4"/>
  <c r="E1318" i="4"/>
  <c r="F1318" i="4"/>
  <c r="E1319" i="4"/>
  <c r="F1319" i="4"/>
  <c r="E1320" i="4"/>
  <c r="F1320" i="4"/>
  <c r="E1321" i="4"/>
  <c r="F1321" i="4"/>
  <c r="E1322" i="4"/>
  <c r="F1322" i="4"/>
  <c r="E1323" i="4"/>
  <c r="F1323" i="4"/>
  <c r="E1324" i="4"/>
  <c r="F1324" i="4"/>
  <c r="E1325" i="4"/>
  <c r="F1325" i="4"/>
  <c r="E1326" i="4"/>
  <c r="F1326" i="4"/>
  <c r="E1327" i="4"/>
  <c r="F1327" i="4"/>
  <c r="E1328" i="4"/>
  <c r="F1328" i="4"/>
  <c r="E1329" i="4"/>
  <c r="F1329" i="4"/>
  <c r="E1330" i="4"/>
  <c r="F1330" i="4"/>
  <c r="E1331" i="4"/>
  <c r="F1331" i="4"/>
  <c r="E1332" i="4"/>
  <c r="F1332" i="4"/>
  <c r="E1333" i="4"/>
  <c r="F1333" i="4"/>
  <c r="E1334" i="4"/>
  <c r="F1334" i="4"/>
  <c r="E1335" i="4"/>
  <c r="F1335" i="4"/>
  <c r="E1336" i="4"/>
  <c r="F1336" i="4"/>
  <c r="E1337" i="4"/>
  <c r="F1337" i="4"/>
  <c r="E1338" i="4"/>
  <c r="F1338" i="4"/>
  <c r="E1339" i="4"/>
  <c r="F1339" i="4"/>
  <c r="E1340" i="4"/>
  <c r="F1340" i="4"/>
  <c r="E1341" i="4"/>
  <c r="F1341" i="4"/>
  <c r="E1342" i="4"/>
  <c r="F1342" i="4"/>
  <c r="E1343" i="4"/>
  <c r="F1343" i="4"/>
  <c r="E1344" i="4"/>
  <c r="F1344" i="4"/>
  <c r="E1345" i="4"/>
  <c r="F1345" i="4"/>
  <c r="E1346" i="4"/>
  <c r="F1346" i="4"/>
  <c r="E1347" i="4"/>
  <c r="F1347" i="4"/>
  <c r="F1278" i="4"/>
  <c r="E1278" i="4"/>
  <c r="I39" i="21" l="1"/>
  <c r="H39" i="21"/>
  <c r="H26" i="21"/>
  <c r="I24" i="21"/>
  <c r="F24" i="21"/>
  <c r="I22" i="21"/>
  <c r="F22" i="21"/>
  <c r="F20" i="21"/>
  <c r="G22" i="15"/>
  <c r="G25" i="15"/>
  <c r="C25" i="15"/>
  <c r="C19" i="15"/>
  <c r="C22" i="15"/>
  <c r="E28" i="15"/>
  <c r="L33" i="21" l="1"/>
  <c r="K33" i="21"/>
  <c r="J33" i="21"/>
  <c r="L43" i="21"/>
  <c r="L55" i="21"/>
  <c r="L67" i="21"/>
  <c r="K43" i="21"/>
  <c r="K46" i="21" s="1"/>
  <c r="J55" i="21"/>
  <c r="K55" i="21"/>
  <c r="G43" i="21"/>
  <c r="K67" i="21"/>
  <c r="J67" i="21"/>
  <c r="J43" i="21"/>
  <c r="G35" i="21"/>
  <c r="L35" i="21"/>
  <c r="K35" i="21"/>
  <c r="J35" i="21"/>
  <c r="I35" i="21"/>
  <c r="H35" i="21"/>
  <c r="I45" i="21"/>
  <c r="J57" i="21"/>
  <c r="G57" i="21"/>
  <c r="H45" i="21"/>
  <c r="I57" i="21"/>
  <c r="J45" i="21"/>
  <c r="H69" i="21"/>
  <c r="L45" i="21"/>
  <c r="L57" i="21"/>
  <c r="L69" i="21"/>
  <c r="G45" i="21"/>
  <c r="H57" i="21"/>
  <c r="I69" i="21"/>
  <c r="K45" i="21"/>
  <c r="G69" i="21"/>
  <c r="J69" i="21"/>
  <c r="K57" i="21"/>
  <c r="K69" i="21"/>
  <c r="L34" i="21"/>
  <c r="K34" i="21"/>
  <c r="J34" i="21"/>
  <c r="L44" i="21"/>
  <c r="J56" i="21"/>
  <c r="L56" i="21"/>
  <c r="L68" i="21"/>
  <c r="K68" i="21"/>
  <c r="K44" i="21"/>
  <c r="J44" i="21"/>
  <c r="K56" i="21"/>
  <c r="J68" i="21"/>
  <c r="I43" i="21"/>
  <c r="H33" i="21"/>
  <c r="G33" i="21"/>
  <c r="H68" i="21"/>
  <c r="H67" i="21"/>
  <c r="G67" i="21"/>
  <c r="I67" i="21"/>
  <c r="I68" i="21"/>
  <c r="G55" i="21"/>
  <c r="I55" i="21"/>
  <c r="I33" i="21"/>
  <c r="H55" i="21"/>
  <c r="I56" i="21"/>
  <c r="H43" i="21"/>
  <c r="H56" i="21"/>
  <c r="G44" i="21"/>
  <c r="H44" i="21"/>
  <c r="G68" i="21"/>
  <c r="G56" i="21"/>
  <c r="I34" i="21"/>
  <c r="I44" i="21"/>
  <c r="H34" i="21"/>
  <c r="G34" i="21"/>
  <c r="G49" i="21" l="1"/>
  <c r="L70" i="21"/>
  <c r="L58" i="21"/>
  <c r="K58" i="21"/>
  <c r="L46" i="21"/>
  <c r="K36" i="21"/>
  <c r="K38" i="21" s="1"/>
  <c r="K40" i="21" s="1"/>
  <c r="G35" i="15" s="1"/>
  <c r="K48" i="21"/>
  <c r="K51" i="21" s="1"/>
  <c r="K72" i="21"/>
  <c r="K60" i="21"/>
  <c r="K73" i="21"/>
  <c r="K49" i="21"/>
  <c r="K61" i="21"/>
  <c r="L36" i="21"/>
  <c r="L38" i="21" s="1"/>
  <c r="L40" i="21" s="1"/>
  <c r="H35" i="15" s="1"/>
  <c r="J60" i="21"/>
  <c r="J73" i="21"/>
  <c r="J36" i="21"/>
  <c r="J38" i="21" s="1"/>
  <c r="J40" i="21" s="1"/>
  <c r="F35" i="15" s="1"/>
  <c r="J72" i="21"/>
  <c r="J61" i="21"/>
  <c r="J48" i="21"/>
  <c r="J49" i="21"/>
  <c r="J46" i="21"/>
  <c r="J70" i="21"/>
  <c r="L61" i="21"/>
  <c r="L72" i="21"/>
  <c r="L48" i="21"/>
  <c r="L49" i="21"/>
  <c r="L60" i="21"/>
  <c r="L73" i="21"/>
  <c r="J58" i="21"/>
  <c r="K70" i="21"/>
  <c r="G73" i="21"/>
  <c r="H70" i="21"/>
  <c r="G58" i="21"/>
  <c r="I70" i="21"/>
  <c r="I60" i="21"/>
  <c r="I46" i="21"/>
  <c r="I72" i="21"/>
  <c r="H36" i="21"/>
  <c r="H38" i="21" s="1"/>
  <c r="H40" i="21" s="1"/>
  <c r="D35" i="15" s="1"/>
  <c r="G70" i="21"/>
  <c r="I58" i="21"/>
  <c r="G46" i="21"/>
  <c r="H46" i="21"/>
  <c r="H58" i="21"/>
  <c r="I48" i="21"/>
  <c r="I73" i="21"/>
  <c r="G72" i="21"/>
  <c r="G61" i="21"/>
  <c r="G36" i="21"/>
  <c r="H48" i="21"/>
  <c r="H60" i="21"/>
  <c r="H73" i="21"/>
  <c r="H49" i="21"/>
  <c r="H72" i="21"/>
  <c r="G48" i="21"/>
  <c r="I49" i="21"/>
  <c r="I61" i="21"/>
  <c r="I36" i="21"/>
  <c r="H61" i="21"/>
  <c r="G60" i="21"/>
  <c r="G51" i="21" l="1"/>
  <c r="H51" i="21"/>
  <c r="L51" i="21"/>
  <c r="K63" i="21"/>
  <c r="L74" i="21"/>
  <c r="K50" i="21"/>
  <c r="K52" i="21" s="1"/>
  <c r="G37" i="15" s="1"/>
  <c r="L50" i="21"/>
  <c r="L62" i="21"/>
  <c r="J50" i="21"/>
  <c r="J51" i="21"/>
  <c r="L63" i="21"/>
  <c r="K62" i="21"/>
  <c r="L75" i="21"/>
  <c r="K75" i="21"/>
  <c r="K74" i="21"/>
  <c r="J62" i="21"/>
  <c r="J63" i="21"/>
  <c r="J74" i="21"/>
  <c r="J75" i="21"/>
  <c r="I75" i="21"/>
  <c r="I63" i="21"/>
  <c r="G62" i="21"/>
  <c r="I74" i="21"/>
  <c r="I62" i="21"/>
  <c r="G75" i="21"/>
  <c r="H50" i="21"/>
  <c r="H63" i="21"/>
  <c r="H74" i="21"/>
  <c r="H62" i="21"/>
  <c r="G50" i="21"/>
  <c r="I50" i="21"/>
  <c r="I51" i="21"/>
  <c r="G74" i="21"/>
  <c r="G63" i="21"/>
  <c r="I38" i="21"/>
  <c r="I40" i="21" s="1"/>
  <c r="E35" i="15" s="1"/>
  <c r="H75" i="21"/>
  <c r="G38" i="21"/>
  <c r="G40" i="21" s="1"/>
  <c r="C35" i="15" s="1"/>
  <c r="L52" i="21" l="1"/>
  <c r="H37" i="15" s="1"/>
  <c r="K64" i="21"/>
  <c r="G39" i="15" s="1"/>
  <c r="K76" i="21"/>
  <c r="G41" i="15" s="1"/>
  <c r="L64" i="21"/>
  <c r="H39" i="15" s="1"/>
  <c r="L76" i="21"/>
  <c r="H41" i="15" s="1"/>
  <c r="J76" i="21"/>
  <c r="F41" i="15" s="1"/>
  <c r="J64" i="21"/>
  <c r="F39" i="15" s="1"/>
  <c r="J52" i="21"/>
  <c r="F37" i="15" s="1"/>
  <c r="I76" i="21"/>
  <c r="E41" i="15" s="1"/>
  <c r="I64" i="21"/>
  <c r="E39" i="15" s="1"/>
  <c r="G76" i="21"/>
  <c r="C41" i="15" s="1"/>
  <c r="H64" i="21"/>
  <c r="D39" i="15" s="1"/>
  <c r="G52" i="21"/>
  <c r="C37" i="15" s="1"/>
  <c r="H52" i="21"/>
  <c r="D37" i="15" s="1"/>
  <c r="I52" i="21"/>
  <c r="E37" i="15" s="1"/>
  <c r="G64" i="21"/>
  <c r="C39" i="15" s="1"/>
  <c r="H76" i="21"/>
  <c r="D41" i="1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GERENCIA GENERAL</author>
  </authors>
  <commentList>
    <comment ref="H17" authorId="0" shapeId="0" xr:uid="{00000000-0006-0000-0000-000001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>Hijos menores de 24 años que sean solteros y estudiantes de tiempo completo</t>
        </r>
      </text>
    </comment>
    <comment ref="D19" authorId="0" shapeId="0" xr:uid="{00000000-0006-0000-0000-000002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 xml:space="preserve">Entre 18 y 74 años de edad
</t>
        </r>
      </text>
    </comment>
    <comment ref="H19" authorId="0" shapeId="0" xr:uid="{00000000-0006-0000-0000-000003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 xml:space="preserve">Entre 18 y 74 años de edad
</t>
        </r>
      </text>
    </comment>
    <comment ref="B43" authorId="0" shapeId="0" xr:uid="{00000000-0006-0000-0000-000004000000}">
      <text>
        <r>
          <rPr>
            <sz val="14"/>
            <color rgb="FF000000"/>
            <rFont val="Arial"/>
            <family val="2"/>
          </rPr>
          <t xml:space="preserve">Número de niños menores de 16 años
</t>
        </r>
      </text>
    </comment>
    <comment ref="D43" authorId="0" shapeId="0" xr:uid="{00000000-0006-0000-0000-000005000000}">
      <text>
        <r>
          <rPr>
            <sz val="14"/>
            <color rgb="FF000000"/>
            <rFont val="Arial"/>
            <family val="2"/>
          </rPr>
          <t>Número de niños menores de 10 años</t>
        </r>
      </text>
    </comment>
  </commentList>
</comments>
</file>

<file path=xl/sharedStrings.xml><?xml version="1.0" encoding="utf-8"?>
<sst xmlns="http://schemas.openxmlformats.org/spreadsheetml/2006/main" count="288" uniqueCount="66">
  <si>
    <t>EDAD</t>
  </si>
  <si>
    <t>Hijos</t>
  </si>
  <si>
    <t xml:space="preserve"> </t>
  </si>
  <si>
    <t>o más</t>
  </si>
  <si>
    <t>Hijo</t>
  </si>
  <si>
    <t>Hijos o más</t>
  </si>
  <si>
    <t>TARIFAS ANUALES</t>
  </si>
  <si>
    <t>PLAN 1</t>
  </si>
  <si>
    <t>PLAN 2</t>
  </si>
  <si>
    <t>PLAN 3</t>
  </si>
  <si>
    <t>FACTOR MENSUAL:</t>
  </si>
  <si>
    <t>TARIFAS SEMESTRALES</t>
  </si>
  <si>
    <t>TARIFAS TRIMESTRALES</t>
  </si>
  <si>
    <t>FACTOR TRIMESTRAL:</t>
  </si>
  <si>
    <t>FACTOR SEMIANUAL:</t>
  </si>
  <si>
    <t>BUPA GLOBAL ELITE</t>
  </si>
  <si>
    <t>BUPA GLOBAL ELITE - MENSUALES</t>
  </si>
  <si>
    <t>BUPA GLOBAL PREMIER</t>
  </si>
  <si>
    <t>BUPA GLOBAL PREMIER - MENSUALES</t>
  </si>
  <si>
    <t>BUPA GLOBAL SELECT</t>
  </si>
  <si>
    <t>BUPA GLOBAL SELECT - MENSUALES</t>
  </si>
  <si>
    <t>VAT (5%) :</t>
  </si>
  <si>
    <t>ITBMS (7%)</t>
  </si>
  <si>
    <t>BUPA GLOBAL MM</t>
  </si>
  <si>
    <t>BUPA GLOBAL MM - MENSUALES</t>
  </si>
  <si>
    <t>TARIFAS SEMESTRAL</t>
  </si>
  <si>
    <t>1. LLENE LA INFORMACIÓN DEL ASEGURADO PROPUESTO:</t>
  </si>
  <si>
    <t>Nombre del Asegurado Titular</t>
  </si>
  <si>
    <t>Número de adultos en la póliza</t>
  </si>
  <si>
    <t>Edad del Asegurado Titular</t>
  </si>
  <si>
    <t>Número de niños en la póliza</t>
  </si>
  <si>
    <t xml:space="preserve">Edad del/la cónyuge </t>
  </si>
  <si>
    <t xml:space="preserve">2. SELECCIONE EL PRODUCTO PARA VER LA COTIZACIÓN CORRESPONDIENTE: </t>
  </si>
  <si>
    <t>Cotizador de Seguro Médico - Bupa Global Health Plans</t>
  </si>
  <si>
    <t>Tarifas anuales</t>
  </si>
  <si>
    <t>Fecha de la cotización :</t>
  </si>
  <si>
    <t>En el país de residencia</t>
  </si>
  <si>
    <t>Fuera del país de residencia</t>
  </si>
  <si>
    <t>Prima para Asegurado Titular</t>
  </si>
  <si>
    <t>Prima para conyuge</t>
  </si>
  <si>
    <t>Total de Prima neta</t>
  </si>
  <si>
    <t>Tarifa administrativa anual</t>
  </si>
  <si>
    <t>Costo de tarifa trimestral 2 a 4</t>
  </si>
  <si>
    <t>Costo de Tarifa mensual de 2 a 12</t>
  </si>
  <si>
    <t>TOTAL ANUAL</t>
  </si>
  <si>
    <t>*Basado en un modo de pago anual</t>
  </si>
  <si>
    <t>Edad del/la conyuge</t>
  </si>
  <si>
    <t>TOTAL de primera cuota</t>
  </si>
  <si>
    <t>Costo de segunda cuota</t>
  </si>
  <si>
    <t>Prima para hijo (s)</t>
  </si>
  <si>
    <t>NOMBRE DEL CLIENTE</t>
  </si>
  <si>
    <t>PLAN 4</t>
  </si>
  <si>
    <t>PLAN 5</t>
  </si>
  <si>
    <t>Una tarifa administrativa de US$75 se cargará automáticamente al primer pago</t>
  </si>
  <si>
    <t>DEDUCIBLES</t>
  </si>
  <si>
    <t xml:space="preserve">FECHA DE LA COTIZACIÓN </t>
  </si>
  <si>
    <t>PLAN 6</t>
  </si>
  <si>
    <t>Tarifas Trimestrales</t>
  </si>
  <si>
    <t>Tarifas Mensuales</t>
  </si>
  <si>
    <t>Tarifas Anuales</t>
  </si>
  <si>
    <t>Tarifas Semianuales</t>
  </si>
  <si>
    <t>Bupa Essential Care</t>
  </si>
  <si>
    <t>BUPAESSENTIAL</t>
  </si>
  <si>
    <t>Tarifas en US$ -  Efectivas a partir del 15 de agosto, 2020</t>
  </si>
  <si>
    <t>BUPA ESSENTIAL</t>
  </si>
  <si>
    <t>BUPA ESSENTIAL - MENSUALES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</si>
</sst>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300A]d&quot; de &quot;mmmm&quot; de &quot;yyyy;@"/>
    <numFmt numFmtId="165" formatCode="[$-409]d\-m\-yy\ h:mm\ AM/PM;@"/>
    <numFmt numFmtId="166" formatCode="_(* #,##0_);_(* \(#,##0\);_(* &quot;-&quot;??_);_(@_)"/>
    <numFmt numFmtId="167" formatCode="_([$$-409]* #,##0.00_);_([$$-409]* \(#,##0.00\);_([$$-409]* &quot;-&quot;??_);_(@_)"/>
  </numFmts>
  <fonts count="5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name val="Microsoft Sans Serif"/>
      <family val="2"/>
    </font>
    <font>
      <sz val="8"/>
      <name val="Microsoft Sans Serif"/>
      <family val="2"/>
    </font>
    <font>
      <b/>
      <sz val="10"/>
      <name val="Microsoft Sans Serif"/>
      <family val="2"/>
    </font>
    <font>
      <sz val="12"/>
      <name val="Microsoft Sans Serif"/>
      <family val="2"/>
    </font>
    <font>
      <b/>
      <sz val="11"/>
      <name val="Microsoft Sans Serif"/>
      <family val="2"/>
    </font>
    <font>
      <b/>
      <sz val="18"/>
      <name val="Microsoft Sans Serif"/>
      <family val="2"/>
    </font>
    <font>
      <b/>
      <sz val="12"/>
      <name val="Microsoft Sans Serif"/>
      <family val="2"/>
    </font>
    <font>
      <b/>
      <sz val="14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9"/>
      <name val="Microsoft Sans Serif"/>
      <family val="2"/>
    </font>
    <font>
      <sz val="11"/>
      <name val="Microsoft Sans Serif"/>
      <family val="2"/>
    </font>
    <font>
      <sz val="11"/>
      <color indexed="8"/>
      <name val="Microsoft Sans Serif"/>
      <family val="2"/>
    </font>
    <font>
      <b/>
      <sz val="11"/>
      <color indexed="8"/>
      <name val="Microsoft Sans Serif"/>
      <family val="2"/>
    </font>
    <font>
      <sz val="14"/>
      <name val="Microsoft Sans Serif"/>
      <family val="2"/>
    </font>
    <font>
      <b/>
      <sz val="14"/>
      <name val="Microsoft Sans Serif"/>
      <family val="2"/>
    </font>
    <font>
      <b/>
      <sz val="20"/>
      <name val="Microsoft Sans Serif"/>
      <family val="2"/>
    </font>
    <font>
      <b/>
      <sz val="16"/>
      <name val="Microsoft Sans Serif"/>
      <family val="2"/>
    </font>
    <font>
      <sz val="10"/>
      <color indexed="8"/>
      <name val="Arial"/>
      <family val="2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theme="0"/>
      <name val="Microsoft Sans Serif"/>
      <family val="2"/>
    </font>
    <font>
      <sz val="10"/>
      <color indexed="8"/>
      <name val="Microsoft Sans Serif"/>
      <family val="2"/>
    </font>
    <font>
      <sz val="10"/>
      <name val="Arial"/>
      <family val="2"/>
    </font>
    <font>
      <b/>
      <sz val="10"/>
      <color theme="0"/>
      <name val="Microsoft Sans Serif"/>
      <family val="2"/>
    </font>
    <font>
      <b/>
      <sz val="16"/>
      <color theme="0"/>
      <name val="Microsoft Sans Serif"/>
      <family val="2"/>
    </font>
    <font>
      <sz val="12"/>
      <color theme="1"/>
      <name val="Calibri"/>
      <family val="2"/>
      <scheme val="minor"/>
    </font>
    <font>
      <sz val="11"/>
      <color theme="3" tint="-0.499984740745262"/>
      <name val="Arial"/>
      <family val="2"/>
    </font>
    <font>
      <sz val="11"/>
      <color theme="1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sz val="11"/>
      <name val="Arial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b/>
      <sz val="12"/>
      <color theme="0"/>
      <name val="Microsoft Sans Serif"/>
      <family val="2"/>
    </font>
    <font>
      <b/>
      <sz val="11"/>
      <color theme="0"/>
      <name val="Microsoft Sans Serif"/>
      <family val="2"/>
    </font>
    <font>
      <sz val="14"/>
      <color rgb="FF000000"/>
      <name val="Arial"/>
      <family val="2"/>
    </font>
    <font>
      <sz val="10"/>
      <color theme="0"/>
      <name val="Arial"/>
      <family val="2"/>
    </font>
    <font>
      <sz val="12"/>
      <color theme="0"/>
      <name val="Microsoft Sans Serif"/>
      <family val="2"/>
    </font>
    <font>
      <sz val="14"/>
      <name val="Arial"/>
      <family val="2"/>
    </font>
    <font>
      <sz val="8"/>
      <color rgb="FF000000"/>
      <name val="Arial"/>
      <family val="2"/>
    </font>
    <font>
      <b/>
      <sz val="14"/>
      <color theme="0"/>
      <name val="Arial"/>
      <family val="2"/>
    </font>
    <font>
      <b/>
      <sz val="10"/>
      <color theme="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32549"/>
        <bgColor indexed="64"/>
      </patternFill>
    </fill>
    <fill>
      <patternFill patternType="solid">
        <fgColor theme="0" tint="-0.249977111117893"/>
        <bgColor indexed="27"/>
      </patternFill>
    </fill>
    <fill>
      <patternFill patternType="solid">
        <fgColor rgb="FF00B0F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</fills>
  <borders count="29">
    <border>
      <left/>
      <right/>
      <top/>
      <bottom/>
      <diagonal/>
    </border>
    <border>
      <left/>
      <right style="thin">
        <color indexed="48"/>
      </right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/>
      <top style="thin">
        <color indexed="48"/>
      </top>
      <bottom/>
      <diagonal/>
    </border>
    <border>
      <left/>
      <right/>
      <top style="thin">
        <color indexed="48"/>
      </top>
      <bottom/>
      <diagonal/>
    </border>
    <border>
      <left style="thin">
        <color indexed="48"/>
      </left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 style="thin">
        <color indexed="48"/>
      </right>
      <top style="thin">
        <color indexed="48"/>
      </top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theme="0" tint="-0.24994659260841701"/>
      </left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0.24994659260841701"/>
      </top>
      <bottom style="thin">
        <color theme="0" tint="-4.9989318521683403E-2"/>
      </bottom>
      <diagonal/>
    </border>
    <border>
      <left style="thin">
        <color theme="0" tint="-0.24994659260841701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/>
      </top>
      <bottom/>
      <diagonal/>
    </border>
    <border>
      <left style="thin">
        <color auto="1"/>
      </left>
      <right style="thin">
        <color indexed="17"/>
      </right>
      <top style="thin">
        <color auto="1"/>
      </top>
      <bottom/>
      <diagonal/>
    </border>
    <border>
      <left style="thin">
        <color indexed="17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158">
    <xf numFmtId="0" fontId="0" fillId="0" borderId="0"/>
    <xf numFmtId="44" fontId="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3" fontId="18" fillId="0" borderId="0" applyFont="0" applyFill="0" applyBorder="0" applyAlignment="0" applyProtection="0"/>
    <xf numFmtId="0" fontId="28" fillId="0" borderId="0">
      <alignment vertical="top"/>
    </xf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" fillId="0" borderId="0"/>
    <xf numFmtId="0" fontId="33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36" fillId="0" borderId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</cellStyleXfs>
  <cellXfs count="214">
    <xf numFmtId="0" fontId="0" fillId="0" borderId="0" xfId="0"/>
    <xf numFmtId="0" fontId="10" fillId="0" borderId="0" xfId="0" applyFont="1"/>
    <xf numFmtId="0" fontId="10" fillId="0" borderId="0" xfId="0" applyFont="1" applyBorder="1"/>
    <xf numFmtId="0" fontId="10" fillId="0" borderId="0" xfId="0" applyFont="1" applyBorder="1" applyProtection="1">
      <protection locked="0"/>
    </xf>
    <xf numFmtId="0" fontId="24" fillId="0" borderId="0" xfId="0" applyFont="1" applyProtection="1"/>
    <xf numFmtId="0" fontId="24" fillId="0" borderId="0" xfId="0" applyFont="1" applyBorder="1" applyAlignment="1" applyProtection="1">
      <alignment horizontal="right"/>
    </xf>
    <xf numFmtId="0" fontId="24" fillId="0" borderId="0" xfId="0" applyFont="1" applyBorder="1" applyProtection="1"/>
    <xf numFmtId="0" fontId="25" fillId="0" borderId="0" xfId="0" applyFont="1" applyProtection="1"/>
    <xf numFmtId="0" fontId="24" fillId="0" borderId="0" xfId="0" applyFont="1" applyAlignment="1" applyProtection="1"/>
    <xf numFmtId="0" fontId="10" fillId="0" borderId="0" xfId="0" applyFont="1" applyProtection="1">
      <protection hidden="1"/>
    </xf>
    <xf numFmtId="0" fontId="13" fillId="0" borderId="0" xfId="0" applyFont="1" applyBorder="1" applyAlignment="1" applyProtection="1">
      <alignment horizontal="right"/>
      <protection hidden="1"/>
    </xf>
    <xf numFmtId="164" fontId="13" fillId="0" borderId="0" xfId="0" applyNumberFormat="1" applyFont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0" fillId="0" borderId="0" xfId="0" applyFont="1" applyBorder="1" applyProtection="1">
      <protection hidden="1"/>
    </xf>
    <xf numFmtId="0" fontId="10" fillId="0" borderId="0" xfId="0" applyFont="1" applyBorder="1" applyAlignment="1" applyProtection="1">
      <alignment horizontal="left"/>
      <protection hidden="1"/>
    </xf>
    <xf numFmtId="0" fontId="10" fillId="0" borderId="0" xfId="0" applyFont="1" applyBorder="1" applyAlignment="1" applyProtection="1">
      <protection hidden="1"/>
    </xf>
    <xf numFmtId="0" fontId="10" fillId="0" borderId="0" xfId="0" applyFont="1" applyProtection="1">
      <protection locked="0" hidden="1"/>
    </xf>
    <xf numFmtId="0" fontId="19" fillId="2" borderId="0" xfId="0" applyFont="1" applyFill="1" applyBorder="1" applyProtection="1"/>
    <xf numFmtId="166" fontId="0" fillId="0" borderId="0" xfId="357" applyNumberFormat="1" applyFont="1"/>
    <xf numFmtId="166" fontId="30" fillId="0" borderId="0" xfId="357" applyNumberFormat="1" applyFont="1" applyBorder="1" applyAlignment="1"/>
    <xf numFmtId="44" fontId="32" fillId="0" borderId="0" xfId="0" applyNumberFormat="1" applyFont="1" applyBorder="1" applyAlignment="1" applyProtection="1">
      <alignment horizontal="left" vertical="center"/>
      <protection hidden="1"/>
    </xf>
    <xf numFmtId="166" fontId="0" fillId="0" borderId="10" xfId="357" applyNumberFormat="1" applyFont="1" applyBorder="1" applyAlignment="1"/>
    <xf numFmtId="166" fontId="0" fillId="0" borderId="10" xfId="357" applyNumberFormat="1" applyFont="1" applyBorder="1"/>
    <xf numFmtId="44" fontId="22" fillId="0" borderId="0" xfId="0" applyNumberFormat="1" applyFont="1" applyFill="1" applyBorder="1" applyAlignment="1" applyProtection="1">
      <alignment vertical="center"/>
      <protection hidden="1"/>
    </xf>
    <xf numFmtId="0" fontId="25" fillId="0" borderId="0" xfId="0" applyFont="1" applyFill="1" applyBorder="1" applyAlignment="1" applyProtection="1">
      <alignment vertical="center"/>
      <protection hidden="1"/>
    </xf>
    <xf numFmtId="0" fontId="8" fillId="0" borderId="0" xfId="541"/>
    <xf numFmtId="0" fontId="8" fillId="2" borderId="10" xfId="541" applyFont="1" applyFill="1" applyBorder="1" applyProtection="1"/>
    <xf numFmtId="0" fontId="19" fillId="2" borderId="0" xfId="541" applyFont="1" applyFill="1" applyBorder="1" applyProtection="1"/>
    <xf numFmtId="0" fontId="8" fillId="2" borderId="0" xfId="541" quotePrefix="1" applyFont="1" applyFill="1" applyBorder="1" applyProtection="1"/>
    <xf numFmtId="0" fontId="8" fillId="2" borderId="14" xfId="541" applyFont="1" applyFill="1" applyBorder="1" applyProtection="1"/>
    <xf numFmtId="0" fontId="8" fillId="2" borderId="11" xfId="541" quotePrefix="1" applyFont="1" applyFill="1" applyBorder="1" applyProtection="1"/>
    <xf numFmtId="0" fontId="8" fillId="0" borderId="16" xfId="541" applyBorder="1"/>
    <xf numFmtId="0" fontId="10" fillId="0" borderId="0" xfId="0" applyFont="1" applyBorder="1" applyAlignment="1" applyProtection="1">
      <alignment horizontal="center"/>
      <protection hidden="1"/>
    </xf>
    <xf numFmtId="165" fontId="10" fillId="0" borderId="0" xfId="0" applyNumberFormat="1" applyFont="1" applyBorder="1" applyAlignment="1" applyProtection="1">
      <alignment horizontal="center"/>
      <protection hidden="1"/>
    </xf>
    <xf numFmtId="0" fontId="16" fillId="0" borderId="0" xfId="0" applyFont="1" applyFill="1" applyBorder="1" applyAlignment="1" applyProtection="1">
      <alignment horizontal="center"/>
      <protection hidden="1"/>
    </xf>
    <xf numFmtId="0" fontId="8" fillId="0" borderId="0" xfId="0" applyFont="1" applyFill="1" applyBorder="1" applyProtection="1"/>
    <xf numFmtId="3" fontId="19" fillId="2" borderId="0" xfId="0" applyNumberFormat="1" applyFont="1" applyFill="1" applyBorder="1" applyAlignment="1" applyProtection="1">
      <alignment horizontal="center"/>
    </xf>
    <xf numFmtId="3" fontId="19" fillId="2" borderId="0" xfId="541" applyNumberFormat="1" applyFont="1" applyFill="1" applyBorder="1" applyAlignment="1" applyProtection="1">
      <alignment horizontal="center"/>
    </xf>
    <xf numFmtId="0" fontId="25" fillId="4" borderId="2" xfId="0" applyFont="1" applyFill="1" applyBorder="1" applyAlignment="1" applyProtection="1">
      <alignment horizontal="center"/>
      <protection locked="0"/>
    </xf>
    <xf numFmtId="0" fontId="14" fillId="4" borderId="0" xfId="0" applyFont="1" applyFill="1" applyBorder="1" applyAlignment="1" applyProtection="1">
      <alignment horizontal="center" vertical="center"/>
      <protection hidden="1"/>
    </xf>
    <xf numFmtId="0" fontId="24" fillId="0" borderId="0" xfId="0" applyFont="1" applyBorder="1" applyAlignment="1" applyProtection="1">
      <alignment horizontal="right"/>
    </xf>
    <xf numFmtId="0" fontId="13" fillId="0" borderId="0" xfId="0" applyFont="1" applyProtection="1"/>
    <xf numFmtId="0" fontId="10" fillId="0" borderId="0" xfId="0" applyFont="1" applyProtection="1">
      <protection locked="0" hidden="1"/>
    </xf>
    <xf numFmtId="0" fontId="10" fillId="0" borderId="0" xfId="0" applyFont="1" applyProtection="1"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Protection="1"/>
    <xf numFmtId="0" fontId="13" fillId="0" borderId="0" xfId="0" applyFont="1" applyBorder="1" applyAlignment="1" applyProtection="1">
      <alignment horizontal="right"/>
      <protection hidden="1"/>
    </xf>
    <xf numFmtId="0" fontId="15" fillId="0" borderId="0" xfId="0" applyFont="1" applyAlignment="1" applyProtection="1">
      <alignment horizontal="center"/>
      <protection hidden="1"/>
    </xf>
    <xf numFmtId="0" fontId="15" fillId="0" borderId="0" xfId="0" applyFont="1" applyFill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center"/>
      <protection hidden="1"/>
    </xf>
    <xf numFmtId="0" fontId="16" fillId="0" borderId="0" xfId="0" applyFont="1" applyFill="1" applyBorder="1" applyAlignment="1" applyProtection="1">
      <alignment vertical="center"/>
      <protection hidden="1"/>
    </xf>
    <xf numFmtId="0" fontId="21" fillId="0" borderId="0" xfId="0" applyFont="1" applyFill="1" applyBorder="1" applyAlignment="1" applyProtection="1">
      <alignment horizontal="center" vertical="center"/>
      <protection hidden="1"/>
    </xf>
    <xf numFmtId="0" fontId="14" fillId="4" borderId="0" xfId="0" applyFont="1" applyFill="1" applyBorder="1" applyAlignment="1" applyProtection="1">
      <alignment horizontal="center" vertical="center"/>
      <protection hidden="1"/>
    </xf>
    <xf numFmtId="0" fontId="13" fillId="0" borderId="0" xfId="0" applyFont="1" applyAlignment="1" applyProtection="1">
      <alignment horizontal="right"/>
    </xf>
    <xf numFmtId="0" fontId="10" fillId="0" borderId="0" xfId="0" applyFont="1" applyBorder="1" applyProtection="1"/>
    <xf numFmtId="0" fontId="10" fillId="0" borderId="0" xfId="0" applyFont="1" applyBorder="1" applyAlignment="1" applyProtection="1">
      <protection hidden="1"/>
    </xf>
    <xf numFmtId="0" fontId="10" fillId="0" borderId="0" xfId="0" applyFont="1" applyBorder="1" applyProtection="1">
      <protection hidden="1"/>
    </xf>
    <xf numFmtId="0" fontId="10" fillId="0" borderId="0" xfId="0" applyFont="1" applyBorder="1" applyAlignment="1" applyProtection="1">
      <alignment horizontal="left"/>
      <protection hidden="1"/>
    </xf>
    <xf numFmtId="0" fontId="21" fillId="0" borderId="0" xfId="0" applyFont="1" applyFill="1" applyBorder="1" applyAlignment="1" applyProtection="1">
      <alignment horizontal="center" vertical="center" wrapText="1"/>
      <protection hidden="1"/>
    </xf>
    <xf numFmtId="0" fontId="10" fillId="0" borderId="0" xfId="0" applyFont="1" applyBorder="1" applyAlignment="1" applyProtection="1">
      <alignment horizontal="right"/>
      <protection hidden="1"/>
    </xf>
    <xf numFmtId="165" fontId="10" fillId="0" borderId="0" xfId="0" applyNumberFormat="1" applyFont="1" applyBorder="1" applyAlignment="1" applyProtection="1">
      <alignment horizontal="left"/>
      <protection hidden="1"/>
    </xf>
    <xf numFmtId="0" fontId="10" fillId="0" borderId="0" xfId="0" applyFont="1" applyBorder="1" applyProtection="1">
      <protection locked="0"/>
    </xf>
    <xf numFmtId="0" fontId="20" fillId="0" borderId="0" xfId="0" applyFont="1" applyProtection="1">
      <protection hidden="1"/>
    </xf>
    <xf numFmtId="0" fontId="21" fillId="0" borderId="0" xfId="0" applyFont="1" applyProtection="1">
      <protection hidden="1"/>
    </xf>
    <xf numFmtId="0" fontId="10" fillId="0" borderId="0" xfId="0" applyFont="1" applyProtection="1">
      <protection locked="0"/>
    </xf>
    <xf numFmtId="44" fontId="21" fillId="0" borderId="0" xfId="1" applyFont="1" applyFill="1" applyBorder="1" applyAlignment="1" applyProtection="1">
      <alignment vertical="center"/>
      <protection hidden="1"/>
    </xf>
    <xf numFmtId="0" fontId="11" fillId="0" borderId="0" xfId="0" applyFont="1" applyAlignment="1" applyProtection="1">
      <alignment horizontal="right"/>
      <protection hidden="1"/>
    </xf>
    <xf numFmtId="0" fontId="12" fillId="0" borderId="0" xfId="0" applyFont="1" applyAlignment="1" applyProtection="1">
      <alignment horizontal="center"/>
    </xf>
    <xf numFmtId="0" fontId="10" fillId="0" borderId="0" xfId="0" applyFont="1" applyAlignment="1" applyProtection="1">
      <alignment vertical="center"/>
    </xf>
    <xf numFmtId="44" fontId="22" fillId="0" borderId="0" xfId="0" applyNumberFormat="1" applyFont="1" applyFill="1" applyBorder="1" applyAlignment="1" applyProtection="1">
      <alignment vertical="center"/>
      <protection hidden="1"/>
    </xf>
    <xf numFmtId="9" fontId="21" fillId="0" borderId="0" xfId="0" applyNumberFormat="1" applyFont="1" applyFill="1" applyBorder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vertical="center"/>
    </xf>
    <xf numFmtId="0" fontId="21" fillId="0" borderId="0" xfId="0" applyFont="1" applyFill="1" applyBorder="1" applyAlignment="1" applyProtection="1">
      <alignment horizontal="center" vertical="center" wrapText="1" shrinkToFit="1"/>
      <protection hidden="1"/>
    </xf>
    <xf numFmtId="0" fontId="10" fillId="0" borderId="0" xfId="0" applyFont="1" applyFill="1" applyBorder="1" applyAlignment="1" applyProtection="1">
      <alignment vertical="center"/>
    </xf>
    <xf numFmtId="0" fontId="31" fillId="0" borderId="0" xfId="0" applyFont="1" applyProtection="1"/>
    <xf numFmtId="0" fontId="10" fillId="0" borderId="0" xfId="0" applyFont="1" applyFill="1" applyProtection="1"/>
    <xf numFmtId="0" fontId="8" fillId="2" borderId="10" xfId="0" applyFont="1" applyFill="1" applyBorder="1" applyProtection="1"/>
    <xf numFmtId="0" fontId="8" fillId="2" borderId="0" xfId="0" quotePrefix="1" applyFont="1" applyFill="1" applyBorder="1" applyProtection="1"/>
    <xf numFmtId="0" fontId="19" fillId="2" borderId="0" xfId="541" applyFont="1" applyFill="1" applyBorder="1" applyAlignment="1" applyProtection="1">
      <alignment horizontal="center"/>
    </xf>
    <xf numFmtId="0" fontId="19" fillId="2" borderId="9" xfId="541" applyFont="1" applyFill="1" applyBorder="1" applyAlignment="1" applyProtection="1">
      <alignment horizontal="center"/>
    </xf>
    <xf numFmtId="0" fontId="19" fillId="2" borderId="0" xfId="0" applyFont="1" applyFill="1" applyBorder="1" applyAlignment="1" applyProtection="1">
      <alignment horizontal="center"/>
    </xf>
    <xf numFmtId="0" fontId="8" fillId="0" borderId="0" xfId="0" applyFont="1" applyFill="1" applyBorder="1" applyAlignment="1" applyProtection="1">
      <alignment horizontal="center"/>
    </xf>
    <xf numFmtId="3" fontId="19" fillId="2" borderId="0" xfId="357" applyNumberFormat="1" applyFont="1" applyFill="1" applyBorder="1" applyAlignment="1" applyProtection="1">
      <alignment horizontal="center" vertical="center"/>
    </xf>
    <xf numFmtId="44" fontId="8" fillId="0" borderId="0" xfId="0" applyNumberFormat="1" applyFont="1" applyFill="1" applyBorder="1" applyProtection="1"/>
    <xf numFmtId="43" fontId="1" fillId="0" borderId="0" xfId="641" applyNumberFormat="1"/>
    <xf numFmtId="43" fontId="29" fillId="3" borderId="20" xfId="646" applyNumberFormat="1" applyFont="1" applyFill="1" applyBorder="1" applyAlignment="1">
      <alignment vertical="center"/>
    </xf>
    <xf numFmtId="0" fontId="8" fillId="2" borderId="0" xfId="0" applyFont="1" applyFill="1" applyBorder="1" applyProtection="1"/>
    <xf numFmtId="0" fontId="8" fillId="2" borderId="0" xfId="0" applyFont="1" applyFill="1" applyBorder="1" applyAlignment="1" applyProtection="1">
      <alignment horizontal="center"/>
    </xf>
    <xf numFmtId="0" fontId="8" fillId="0" borderId="10" xfId="0" applyFont="1" applyFill="1" applyBorder="1" applyProtection="1"/>
    <xf numFmtId="43" fontId="29" fillId="3" borderId="18" xfId="646" applyNumberFormat="1" applyFont="1" applyFill="1" applyBorder="1" applyAlignment="1">
      <alignment vertical="center"/>
    </xf>
    <xf numFmtId="166" fontId="0" fillId="0" borderId="0" xfId="643" applyNumberFormat="1" applyFont="1"/>
    <xf numFmtId="166" fontId="29" fillId="3" borderId="20" xfId="643" applyNumberFormat="1" applyFont="1" applyFill="1" applyBorder="1" applyAlignment="1">
      <alignment vertical="center"/>
    </xf>
    <xf numFmtId="166" fontId="29" fillId="3" borderId="18" xfId="643" applyNumberFormat="1" applyFont="1" applyFill="1" applyBorder="1" applyAlignment="1">
      <alignment vertical="center"/>
    </xf>
    <xf numFmtId="166" fontId="29" fillId="3" borderId="19" xfId="643" applyNumberFormat="1" applyFont="1" applyFill="1" applyBorder="1" applyAlignment="1">
      <alignment vertical="center"/>
    </xf>
    <xf numFmtId="166" fontId="29" fillId="3" borderId="17" xfId="643" applyNumberFormat="1" applyFont="1" applyFill="1" applyBorder="1" applyAlignment="1">
      <alignment vertical="center"/>
    </xf>
    <xf numFmtId="166" fontId="30" fillId="3" borderId="0" xfId="357" applyNumberFormat="1" applyFont="1" applyFill="1" applyBorder="1" applyAlignment="1"/>
    <xf numFmtId="166" fontId="0" fillId="3" borderId="10" xfId="357" applyNumberFormat="1" applyFont="1" applyFill="1" applyBorder="1"/>
    <xf numFmtId="0" fontId="10" fillId="0" borderId="21" xfId="0" applyFont="1" applyBorder="1" applyProtection="1">
      <protection locked="0"/>
    </xf>
    <xf numFmtId="0" fontId="41" fillId="0" borderId="0" xfId="623" applyFont="1" applyFill="1" applyBorder="1" applyAlignment="1">
      <alignment vertical="center" wrapText="1" readingOrder="1"/>
    </xf>
    <xf numFmtId="0" fontId="37" fillId="0" borderId="0" xfId="623" applyFont="1" applyFill="1" applyBorder="1" applyAlignment="1">
      <alignment horizontal="right" vertical="center" wrapText="1" indent="1" readingOrder="1"/>
    </xf>
    <xf numFmtId="0" fontId="38" fillId="0" borderId="0" xfId="624" applyFont="1" applyFill="1" applyBorder="1" applyAlignment="1">
      <alignment horizontal="right" vertical="center" wrapText="1" indent="1" readingOrder="1"/>
    </xf>
    <xf numFmtId="0" fontId="38" fillId="0" borderId="0" xfId="623" applyFont="1" applyFill="1" applyBorder="1" applyAlignment="1">
      <alignment vertical="center" wrapText="1"/>
    </xf>
    <xf numFmtId="0" fontId="38" fillId="0" borderId="0" xfId="623" applyFont="1" applyFill="1" applyBorder="1" applyAlignment="1">
      <alignment horizontal="right" vertical="center" wrapText="1" indent="1" readingOrder="1"/>
    </xf>
    <xf numFmtId="0" fontId="40" fillId="0" borderId="0" xfId="623" applyFont="1" applyFill="1" applyBorder="1" applyAlignment="1">
      <alignment horizontal="left" vertical="center" wrapText="1" readingOrder="1"/>
    </xf>
    <xf numFmtId="0" fontId="40" fillId="0" borderId="0" xfId="623" applyFont="1" applyFill="1" applyBorder="1" applyAlignment="1">
      <alignment horizontal="right" vertical="center" readingOrder="1"/>
    </xf>
    <xf numFmtId="0" fontId="39" fillId="0" borderId="0" xfId="623" applyFont="1" applyFill="1" applyBorder="1"/>
    <xf numFmtId="0" fontId="39" fillId="0" borderId="0" xfId="623" applyFont="1" applyFill="1" applyBorder="1" applyAlignment="1">
      <alignment horizontal="right" vertical="center" wrapText="1" indent="1" readingOrder="1"/>
    </xf>
    <xf numFmtId="9" fontId="40" fillId="0" borderId="0" xfId="623" applyNumberFormat="1" applyFont="1" applyFill="1" applyBorder="1" applyAlignment="1">
      <alignment horizontal="right" vertical="center" wrapText="1" indent="1" readingOrder="1"/>
    </xf>
    <xf numFmtId="0" fontId="39" fillId="0" borderId="0" xfId="623" applyFont="1" applyFill="1" applyBorder="1" applyAlignment="1">
      <alignment vertical="center" wrapText="1"/>
    </xf>
    <xf numFmtId="0" fontId="40" fillId="0" borderId="0" xfId="623" applyFont="1" applyFill="1" applyBorder="1" applyAlignment="1">
      <alignment horizontal="right" vertical="center" wrapText="1" indent="1" readingOrder="1"/>
    </xf>
    <xf numFmtId="9" fontId="38" fillId="0" borderId="0" xfId="623" applyNumberFormat="1" applyFont="1" applyFill="1" applyBorder="1" applyAlignment="1">
      <alignment vertical="center" readingOrder="1"/>
    </xf>
    <xf numFmtId="9" fontId="38" fillId="0" borderId="0" xfId="623" applyNumberFormat="1" applyFont="1" applyFill="1" applyBorder="1" applyAlignment="1">
      <alignment horizontal="right" vertical="center" wrapText="1" indent="1" readingOrder="1"/>
    </xf>
    <xf numFmtId="0" fontId="31" fillId="11" borderId="0" xfId="0" applyFont="1" applyFill="1" applyBorder="1" applyAlignment="1" applyProtection="1">
      <alignment horizontal="center"/>
      <protection hidden="1"/>
    </xf>
    <xf numFmtId="0" fontId="45" fillId="8" borderId="24" xfId="0" applyFont="1" applyFill="1" applyBorder="1" applyAlignment="1" applyProtection="1">
      <alignment horizontal="center" vertical="center"/>
      <protection hidden="1"/>
    </xf>
    <xf numFmtId="44" fontId="21" fillId="0" borderId="24" xfId="1" applyFont="1" applyBorder="1" applyAlignment="1" applyProtection="1">
      <alignment vertical="center"/>
      <protection hidden="1"/>
    </xf>
    <xf numFmtId="44" fontId="21" fillId="0" borderId="25" xfId="1" applyFont="1" applyBorder="1" applyAlignment="1" applyProtection="1">
      <alignment vertical="center"/>
      <protection hidden="1"/>
    </xf>
    <xf numFmtId="0" fontId="34" fillId="8" borderId="24" xfId="0" applyFont="1" applyFill="1" applyBorder="1" applyAlignment="1" applyProtection="1">
      <alignment horizontal="center" vertical="center"/>
      <protection hidden="1"/>
    </xf>
    <xf numFmtId="0" fontId="34" fillId="8" borderId="24" xfId="0" applyFont="1" applyFill="1" applyBorder="1" applyAlignment="1" applyProtection="1">
      <alignment horizontal="center" vertical="center"/>
      <protection locked="0"/>
    </xf>
    <xf numFmtId="44" fontId="21" fillId="0" borderId="24" xfId="1" applyFont="1" applyFill="1" applyBorder="1" applyAlignment="1" applyProtection="1">
      <alignment horizontal="center"/>
      <protection hidden="1"/>
    </xf>
    <xf numFmtId="44" fontId="10" fillId="0" borderId="24" xfId="1" applyFont="1" applyBorder="1" applyProtection="1">
      <protection locked="0"/>
    </xf>
    <xf numFmtId="44" fontId="21" fillId="0" borderId="24" xfId="1" applyFont="1" applyFill="1" applyBorder="1" applyAlignment="1" applyProtection="1">
      <alignment vertical="center"/>
      <protection hidden="1"/>
    </xf>
    <xf numFmtId="44" fontId="22" fillId="0" borderId="24" xfId="0" applyNumberFormat="1" applyFont="1" applyBorder="1" applyAlignment="1" applyProtection="1">
      <alignment vertical="center"/>
      <protection hidden="1"/>
    </xf>
    <xf numFmtId="44" fontId="22" fillId="0" borderId="24" xfId="0" applyNumberFormat="1" applyFont="1" applyFill="1" applyBorder="1" applyAlignment="1" applyProtection="1">
      <alignment vertical="center"/>
      <protection hidden="1"/>
    </xf>
    <xf numFmtId="44" fontId="22" fillId="0" borderId="24" xfId="0" applyNumberFormat="1" applyFont="1" applyBorder="1" applyAlignment="1" applyProtection="1">
      <alignment vertical="center" wrapText="1"/>
      <protection hidden="1"/>
    </xf>
    <xf numFmtId="44" fontId="45" fillId="6" borderId="24" xfId="0" applyNumberFormat="1" applyFont="1" applyFill="1" applyBorder="1" applyAlignment="1" applyProtection="1">
      <alignment vertical="center"/>
      <protection hidden="1"/>
    </xf>
    <xf numFmtId="44" fontId="23" fillId="7" borderId="24" xfId="0" applyNumberFormat="1" applyFont="1" applyFill="1" applyBorder="1" applyAlignment="1" applyProtection="1">
      <alignment vertical="center"/>
      <protection hidden="1"/>
    </xf>
    <xf numFmtId="44" fontId="23" fillId="5" borderId="24" xfId="0" applyNumberFormat="1" applyFont="1" applyFill="1" applyBorder="1" applyAlignment="1" applyProtection="1">
      <alignment vertical="center"/>
      <protection hidden="1"/>
    </xf>
    <xf numFmtId="44" fontId="23" fillId="9" borderId="24" xfId="0" applyNumberFormat="1" applyFont="1" applyFill="1" applyBorder="1" applyAlignment="1" applyProtection="1">
      <alignment vertical="center"/>
      <protection hidden="1"/>
    </xf>
    <xf numFmtId="0" fontId="44" fillId="8" borderId="24" xfId="0" applyFont="1" applyFill="1" applyBorder="1" applyAlignment="1" applyProtection="1">
      <alignment horizontal="center" vertical="center"/>
      <protection hidden="1"/>
    </xf>
    <xf numFmtId="44" fontId="21" fillId="9" borderId="24" xfId="1" applyFont="1" applyFill="1" applyBorder="1" applyAlignment="1" applyProtection="1">
      <alignment vertical="center"/>
      <protection hidden="1"/>
    </xf>
    <xf numFmtId="167" fontId="22" fillId="0" borderId="24" xfId="0" applyNumberFormat="1" applyFont="1" applyFill="1" applyBorder="1" applyAlignment="1" applyProtection="1">
      <alignment vertical="center"/>
      <protection hidden="1"/>
    </xf>
    <xf numFmtId="2" fontId="8" fillId="0" borderId="0" xfId="0" applyNumberFormat="1" applyFont="1" applyFill="1" applyBorder="1" applyProtection="1"/>
    <xf numFmtId="0" fontId="8" fillId="8" borderId="0" xfId="0" applyFont="1" applyFill="1" applyBorder="1" applyProtection="1"/>
    <xf numFmtId="0" fontId="8" fillId="8" borderId="10" xfId="0" applyFont="1" applyFill="1" applyBorder="1" applyProtection="1"/>
    <xf numFmtId="0" fontId="19" fillId="8" borderId="0" xfId="0" applyFont="1" applyFill="1" applyBorder="1" applyProtection="1"/>
    <xf numFmtId="3" fontId="19" fillId="8" borderId="0" xfId="0" applyNumberFormat="1" applyFont="1" applyFill="1" applyBorder="1" applyAlignment="1" applyProtection="1">
      <alignment horizontal="center"/>
    </xf>
    <xf numFmtId="0" fontId="19" fillId="8" borderId="0" xfId="0" applyFont="1" applyFill="1" applyBorder="1" applyAlignment="1" applyProtection="1">
      <alignment horizontal="center"/>
    </xf>
    <xf numFmtId="37" fontId="50" fillId="0" borderId="0" xfId="648" applyNumberFormat="1" applyFont="1" applyBorder="1" applyAlignment="1">
      <alignment horizontal="right" vertical="center" wrapText="1"/>
    </xf>
    <xf numFmtId="37" fontId="50" fillId="0" borderId="9" xfId="648" applyNumberFormat="1" applyFont="1" applyBorder="1" applyAlignment="1">
      <alignment horizontal="right" vertical="center" wrapText="1"/>
    </xf>
    <xf numFmtId="37" fontId="50" fillId="0" borderId="11" xfId="648" applyNumberFormat="1" applyFont="1" applyBorder="1" applyAlignment="1">
      <alignment horizontal="right" vertical="center" wrapText="1"/>
    </xf>
    <xf numFmtId="37" fontId="50" fillId="0" borderId="28" xfId="648" applyNumberFormat="1" applyFont="1" applyBorder="1" applyAlignment="1">
      <alignment horizontal="right" vertical="center" wrapText="1"/>
    </xf>
    <xf numFmtId="37" fontId="50" fillId="0" borderId="13" xfId="648" applyNumberFormat="1" applyFont="1" applyBorder="1" applyAlignment="1">
      <alignment horizontal="right" vertical="center" wrapText="1"/>
    </xf>
    <xf numFmtId="37" fontId="50" fillId="0" borderId="15" xfId="648" applyNumberFormat="1" applyFont="1" applyBorder="1" applyAlignment="1">
      <alignment horizontal="right" vertical="center" wrapText="1"/>
    </xf>
    <xf numFmtId="0" fontId="14" fillId="0" borderId="0" xfId="0" applyFont="1" applyFill="1" applyBorder="1" applyAlignment="1" applyProtection="1">
      <alignment horizontal="center" vertical="center"/>
      <protection hidden="1"/>
    </xf>
    <xf numFmtId="0" fontId="50" fillId="0" borderId="9" xfId="648" applyNumberFormat="1" applyFont="1" applyBorder="1" applyAlignment="1">
      <alignment horizontal="right" vertical="center" wrapText="1"/>
    </xf>
    <xf numFmtId="0" fontId="13" fillId="0" borderId="0" xfId="0" applyFont="1" applyAlignment="1" applyProtection="1">
      <alignment horizontal="right"/>
    </xf>
    <xf numFmtId="0" fontId="27" fillId="0" borderId="0" xfId="0" applyFont="1" applyAlignment="1" applyProtection="1">
      <alignment horizontal="center"/>
      <protection hidden="1"/>
    </xf>
    <xf numFmtId="0" fontId="24" fillId="0" borderId="0" xfId="0" applyFont="1" applyBorder="1" applyAlignment="1" applyProtection="1">
      <alignment horizontal="right"/>
    </xf>
    <xf numFmtId="0" fontId="24" fillId="0" borderId="1" xfId="0" applyFont="1" applyBorder="1" applyAlignment="1" applyProtection="1">
      <alignment horizontal="right"/>
    </xf>
    <xf numFmtId="0" fontId="24" fillId="0" borderId="0" xfId="0" applyFont="1" applyAlignment="1" applyProtection="1">
      <alignment horizontal="right"/>
    </xf>
    <xf numFmtId="0" fontId="25" fillId="4" borderId="5" xfId="0" applyFont="1" applyFill="1" applyBorder="1" applyAlignment="1" applyProtection="1">
      <alignment horizontal="center"/>
      <protection locked="0"/>
    </xf>
    <xf numFmtId="0" fontId="25" fillId="4" borderId="6" xfId="0" applyFont="1" applyFill="1" applyBorder="1" applyAlignment="1" applyProtection="1">
      <alignment horizontal="center"/>
      <protection locked="0"/>
    </xf>
    <xf numFmtId="0" fontId="25" fillId="4" borderId="7" xfId="0" applyFont="1" applyFill="1" applyBorder="1" applyAlignment="1" applyProtection="1">
      <alignment horizontal="center"/>
      <protection locked="0"/>
    </xf>
    <xf numFmtId="44" fontId="23" fillId="9" borderId="24" xfId="0" applyNumberFormat="1" applyFont="1" applyFill="1" applyBorder="1" applyAlignment="1" applyProtection="1">
      <alignment vertical="center"/>
      <protection hidden="1"/>
    </xf>
    <xf numFmtId="44" fontId="22" fillId="0" borderId="24" xfId="0" applyNumberFormat="1" applyFont="1" applyFill="1" applyBorder="1" applyAlignment="1" applyProtection="1">
      <alignment vertical="center"/>
      <protection hidden="1"/>
    </xf>
    <xf numFmtId="44" fontId="23" fillId="9" borderId="24" xfId="0" applyNumberFormat="1" applyFont="1" applyFill="1" applyBorder="1" applyAlignment="1" applyProtection="1">
      <alignment horizontal="left" vertical="center"/>
      <protection hidden="1"/>
    </xf>
    <xf numFmtId="44" fontId="23" fillId="7" borderId="24" xfId="0" applyNumberFormat="1" applyFont="1" applyFill="1" applyBorder="1" applyAlignment="1" applyProtection="1">
      <alignment vertical="center"/>
      <protection hidden="1"/>
    </xf>
    <xf numFmtId="0" fontId="44" fillId="8" borderId="3" xfId="0" applyFont="1" applyFill="1" applyBorder="1" applyAlignment="1" applyProtection="1">
      <alignment horizontal="center" vertical="center"/>
      <protection hidden="1"/>
    </xf>
    <xf numFmtId="0" fontId="44" fillId="8" borderId="4" xfId="0" applyFont="1" applyFill="1" applyBorder="1" applyAlignment="1" applyProtection="1">
      <alignment horizontal="center" vertical="center"/>
      <protection hidden="1"/>
    </xf>
    <xf numFmtId="0" fontId="44" fillId="8" borderId="8" xfId="0" applyFont="1" applyFill="1" applyBorder="1" applyAlignment="1" applyProtection="1">
      <alignment horizontal="center" vertical="center"/>
      <protection hidden="1"/>
    </xf>
    <xf numFmtId="44" fontId="45" fillId="6" borderId="24" xfId="0" applyNumberFormat="1" applyFont="1" applyFill="1" applyBorder="1" applyAlignment="1" applyProtection="1">
      <alignment vertical="center"/>
      <protection hidden="1"/>
    </xf>
    <xf numFmtId="44" fontId="22" fillId="0" borderId="24" xfId="0" applyNumberFormat="1" applyFont="1" applyFill="1" applyBorder="1" applyAlignment="1" applyProtection="1">
      <alignment horizontal="left" vertical="center"/>
      <protection hidden="1"/>
    </xf>
    <xf numFmtId="44" fontId="23" fillId="5" borderId="24" xfId="0" applyNumberFormat="1" applyFont="1" applyFill="1" applyBorder="1" applyAlignment="1" applyProtection="1">
      <alignment vertical="center"/>
      <protection hidden="1"/>
    </xf>
    <xf numFmtId="0" fontId="49" fillId="0" borderId="0" xfId="0" applyFont="1" applyBorder="1" applyAlignment="1" applyProtection="1">
      <alignment horizontal="center"/>
      <protection hidden="1"/>
    </xf>
    <xf numFmtId="0" fontId="38" fillId="0" borderId="0" xfId="623" applyFont="1" applyFill="1" applyBorder="1" applyAlignment="1">
      <alignment horizontal="left" vertical="center" wrapText="1"/>
    </xf>
    <xf numFmtId="9" fontId="40" fillId="0" borderId="0" xfId="623" applyNumberFormat="1" applyFont="1" applyFill="1" applyBorder="1" applyAlignment="1">
      <alignment horizontal="right" vertical="center" wrapText="1" indent="1" readingOrder="1"/>
    </xf>
    <xf numFmtId="0" fontId="26" fillId="0" borderId="0" xfId="0" applyFont="1" applyAlignment="1" applyProtection="1">
      <alignment horizontal="center"/>
      <protection hidden="1"/>
    </xf>
    <xf numFmtId="0" fontId="35" fillId="8" borderId="22" xfId="0" applyFont="1" applyFill="1" applyBorder="1" applyAlignment="1" applyProtection="1">
      <alignment horizontal="center"/>
      <protection hidden="1"/>
    </xf>
    <xf numFmtId="0" fontId="35" fillId="8" borderId="23" xfId="0" applyFont="1" applyFill="1" applyBorder="1" applyAlignment="1" applyProtection="1">
      <alignment horizontal="center"/>
      <protection hidden="1"/>
    </xf>
    <xf numFmtId="0" fontId="13" fillId="0" borderId="0" xfId="0" applyFont="1" applyBorder="1" applyAlignment="1" applyProtection="1">
      <alignment horizontal="right"/>
    </xf>
    <xf numFmtId="0" fontId="16" fillId="4" borderId="0" xfId="0" applyFont="1" applyFill="1" applyBorder="1" applyAlignment="1" applyProtection="1">
      <alignment horizontal="center" vertical="center"/>
      <protection hidden="1"/>
    </xf>
    <xf numFmtId="0" fontId="13" fillId="0" borderId="0" xfId="0" applyFont="1" applyBorder="1" applyAlignment="1" applyProtection="1">
      <alignment horizontal="right" vertical="top" wrapText="1"/>
    </xf>
    <xf numFmtId="0" fontId="44" fillId="8" borderId="24" xfId="0" applyFont="1" applyFill="1" applyBorder="1" applyAlignment="1" applyProtection="1">
      <alignment horizontal="center" vertical="center"/>
      <protection hidden="1"/>
    </xf>
    <xf numFmtId="44" fontId="21" fillId="0" borderId="24" xfId="1" applyFont="1" applyBorder="1" applyAlignment="1" applyProtection="1">
      <alignment vertical="center"/>
      <protection hidden="1"/>
    </xf>
    <xf numFmtId="0" fontId="34" fillId="6" borderId="26" xfId="0" applyFont="1" applyFill="1" applyBorder="1" applyAlignment="1" applyProtection="1">
      <alignment horizontal="center" vertical="center"/>
      <protection hidden="1"/>
    </xf>
    <xf numFmtId="0" fontId="34" fillId="6" borderId="27" xfId="0" applyFont="1" applyFill="1" applyBorder="1" applyAlignment="1" applyProtection="1">
      <alignment horizontal="center" vertical="center"/>
      <protection hidden="1"/>
    </xf>
    <xf numFmtId="0" fontId="16" fillId="10" borderId="0" xfId="0" applyFont="1" applyFill="1" applyBorder="1" applyAlignment="1" applyProtection="1">
      <alignment horizontal="center" vertical="center"/>
      <protection hidden="1"/>
    </xf>
    <xf numFmtId="44" fontId="32" fillId="0" borderId="0" xfId="0" applyNumberFormat="1" applyFont="1" applyBorder="1" applyAlignment="1" applyProtection="1">
      <alignment horizontal="left" vertical="center"/>
      <protection hidden="1"/>
    </xf>
    <xf numFmtId="0" fontId="16" fillId="0" borderId="0" xfId="0" applyFont="1" applyFill="1" applyBorder="1" applyAlignment="1" applyProtection="1">
      <alignment horizontal="center"/>
      <protection hidden="1"/>
    </xf>
    <xf numFmtId="0" fontId="12" fillId="0" borderId="0" xfId="0" applyFont="1" applyFill="1" applyBorder="1" applyAlignment="1" applyProtection="1">
      <alignment horizontal="center"/>
      <protection hidden="1"/>
    </xf>
    <xf numFmtId="0" fontId="48" fillId="8" borderId="24" xfId="0" applyFont="1" applyFill="1" applyBorder="1" applyAlignment="1" applyProtection="1">
      <alignment horizontal="center" vertical="center"/>
      <protection hidden="1"/>
    </xf>
    <xf numFmtId="0" fontId="48" fillId="8" borderId="26" xfId="0" applyFont="1" applyFill="1" applyBorder="1" applyAlignment="1" applyProtection="1">
      <alignment horizontal="center" vertical="center"/>
      <protection hidden="1"/>
    </xf>
    <xf numFmtId="44" fontId="21" fillId="9" borderId="24" xfId="1" applyFont="1" applyFill="1" applyBorder="1" applyAlignment="1" applyProtection="1">
      <alignment vertical="center"/>
      <protection hidden="1"/>
    </xf>
    <xf numFmtId="44" fontId="21" fillId="9" borderId="26" xfId="1" applyFont="1" applyFill="1" applyBorder="1" applyAlignment="1" applyProtection="1">
      <alignment vertical="center"/>
      <protection hidden="1"/>
    </xf>
    <xf numFmtId="0" fontId="25" fillId="0" borderId="0" xfId="0" applyFont="1" applyFill="1" applyBorder="1" applyAlignment="1" applyProtection="1">
      <alignment horizontal="left" vertical="center"/>
      <protection hidden="1"/>
    </xf>
    <xf numFmtId="165" fontId="10" fillId="10" borderId="0" xfId="0" applyNumberFormat="1" applyFont="1" applyFill="1" applyBorder="1" applyAlignment="1" applyProtection="1">
      <alignment horizontal="center"/>
      <protection hidden="1"/>
    </xf>
    <xf numFmtId="166" fontId="47" fillId="3" borderId="10" xfId="357" applyNumberFormat="1" applyFont="1" applyFill="1" applyBorder="1" applyAlignment="1">
      <alignment horizontal="center" wrapText="1"/>
    </xf>
    <xf numFmtId="0" fontId="19" fillId="2" borderId="10" xfId="541" applyFont="1" applyFill="1" applyBorder="1" applyAlignment="1" applyProtection="1">
      <alignment horizontal="center"/>
    </xf>
    <xf numFmtId="0" fontId="19" fillId="2" borderId="0" xfId="541" applyFont="1" applyFill="1" applyBorder="1" applyAlignment="1" applyProtection="1">
      <alignment horizontal="center"/>
    </xf>
    <xf numFmtId="0" fontId="19" fillId="2" borderId="9" xfId="541" applyFont="1" applyFill="1" applyBorder="1" applyAlignment="1" applyProtection="1">
      <alignment horizontal="center"/>
    </xf>
    <xf numFmtId="0" fontId="17" fillId="2" borderId="12" xfId="541" applyFont="1" applyFill="1" applyBorder="1" applyAlignment="1" applyProtection="1">
      <alignment horizontal="center"/>
    </xf>
    <xf numFmtId="0" fontId="17" fillId="2" borderId="13" xfId="541" applyFont="1" applyFill="1" applyBorder="1" applyAlignment="1" applyProtection="1">
      <alignment horizontal="center"/>
    </xf>
    <xf numFmtId="0" fontId="17" fillId="2" borderId="15" xfId="541" applyFont="1" applyFill="1" applyBorder="1" applyAlignment="1" applyProtection="1">
      <alignment horizontal="center"/>
    </xf>
    <xf numFmtId="0" fontId="17" fillId="2" borderId="10" xfId="541" applyFont="1" applyFill="1" applyBorder="1" applyAlignment="1" applyProtection="1">
      <alignment horizontal="center"/>
    </xf>
    <xf numFmtId="0" fontId="17" fillId="2" borderId="0" xfId="541" applyFont="1" applyFill="1" applyBorder="1" applyAlignment="1" applyProtection="1">
      <alignment horizontal="center"/>
    </xf>
    <xf numFmtId="0" fontId="17" fillId="2" borderId="9" xfId="541" applyFont="1" applyFill="1" applyBorder="1" applyAlignment="1" applyProtection="1">
      <alignment horizontal="center"/>
    </xf>
    <xf numFmtId="0" fontId="19" fillId="2" borderId="10" xfId="0" applyFont="1" applyFill="1" applyBorder="1" applyAlignment="1" applyProtection="1">
      <alignment horizontal="center"/>
    </xf>
    <xf numFmtId="0" fontId="19" fillId="2" borderId="0" xfId="0" applyFont="1" applyFill="1" applyBorder="1" applyAlignment="1" applyProtection="1">
      <alignment horizontal="center"/>
    </xf>
    <xf numFmtId="0" fontId="17" fillId="2" borderId="12" xfId="0" applyFont="1" applyFill="1" applyBorder="1" applyAlignment="1" applyProtection="1">
      <alignment horizontal="center"/>
    </xf>
    <xf numFmtId="0" fontId="17" fillId="2" borderId="13" xfId="0" applyFont="1" applyFill="1" applyBorder="1" applyAlignment="1" applyProtection="1">
      <alignment horizontal="center"/>
    </xf>
    <xf numFmtId="0" fontId="17" fillId="2" borderId="10" xfId="0" applyFont="1" applyFill="1" applyBorder="1" applyAlignment="1" applyProtection="1">
      <alignment horizontal="center"/>
    </xf>
    <xf numFmtId="0" fontId="17" fillId="2" borderId="0" xfId="0" applyFont="1" applyFill="1" applyBorder="1" applyAlignment="1" applyProtection="1">
      <alignment horizontal="center"/>
    </xf>
    <xf numFmtId="0" fontId="51" fillId="0" borderId="12" xfId="0" applyFont="1" applyFill="1" applyBorder="1" applyAlignment="1" applyProtection="1">
      <alignment horizontal="center"/>
    </xf>
    <xf numFmtId="0" fontId="51" fillId="0" borderId="13" xfId="0" applyFont="1" applyFill="1" applyBorder="1" applyAlignment="1" applyProtection="1">
      <alignment horizontal="center"/>
    </xf>
    <xf numFmtId="0" fontId="51" fillId="0" borderId="10" xfId="0" applyFont="1" applyFill="1" applyBorder="1" applyAlignment="1" applyProtection="1">
      <alignment horizontal="center"/>
    </xf>
    <xf numFmtId="0" fontId="51" fillId="0" borderId="0" xfId="0" applyFont="1" applyFill="1" applyBorder="1" applyAlignment="1" applyProtection="1">
      <alignment horizontal="center"/>
    </xf>
    <xf numFmtId="0" fontId="52" fillId="0" borderId="10" xfId="0" applyFont="1" applyFill="1" applyBorder="1" applyAlignment="1" applyProtection="1">
      <alignment horizontal="center"/>
    </xf>
    <xf numFmtId="0" fontId="52" fillId="0" borderId="0" xfId="0" applyFont="1" applyFill="1" applyBorder="1" applyAlignment="1" applyProtection="1">
      <alignment horizontal="center"/>
    </xf>
    <xf numFmtId="0" fontId="17" fillId="8" borderId="12" xfId="0" applyFont="1" applyFill="1" applyBorder="1" applyAlignment="1" applyProtection="1">
      <alignment horizontal="center"/>
    </xf>
    <xf numFmtId="0" fontId="17" fillId="8" borderId="13" xfId="0" applyFont="1" applyFill="1" applyBorder="1" applyAlignment="1" applyProtection="1">
      <alignment horizontal="center"/>
    </xf>
    <xf numFmtId="0" fontId="17" fillId="8" borderId="10" xfId="0" applyFont="1" applyFill="1" applyBorder="1" applyAlignment="1" applyProtection="1">
      <alignment horizontal="center"/>
    </xf>
    <xf numFmtId="0" fontId="17" fillId="8" borderId="0" xfId="0" applyFont="1" applyFill="1" applyBorder="1" applyAlignment="1" applyProtection="1">
      <alignment horizontal="center"/>
    </xf>
    <xf numFmtId="0" fontId="19" fillId="8" borderId="10" xfId="0" applyFont="1" applyFill="1" applyBorder="1" applyAlignment="1" applyProtection="1">
      <alignment horizontal="center"/>
    </xf>
    <xf numFmtId="0" fontId="19" fillId="8" borderId="0" xfId="0" applyFont="1" applyFill="1" applyBorder="1" applyAlignment="1" applyProtection="1">
      <alignment horizontal="center"/>
    </xf>
  </cellXfs>
  <cellStyles count="1158">
    <cellStyle name="Comma" xfId="357" builtinId="3"/>
    <cellStyle name="Comma 2" xfId="361" xr:uid="{00000000-0005-0000-0000-000001000000}"/>
    <cellStyle name="Comma 2 10" xfId="29" xr:uid="{00000000-0005-0000-0000-000002000000}"/>
    <cellStyle name="Comma 2 10 2" xfId="387" xr:uid="{00000000-0005-0000-0000-000003000000}"/>
    <cellStyle name="Comma 2 100" xfId="296" xr:uid="{00000000-0005-0000-0000-000004000000}"/>
    <cellStyle name="Comma 2 100 2" xfId="565" xr:uid="{00000000-0005-0000-0000-000005000000}"/>
    <cellStyle name="Comma 2 101" xfId="299" xr:uid="{00000000-0005-0000-0000-000006000000}"/>
    <cellStyle name="Comma 2 101 2" xfId="567" xr:uid="{00000000-0005-0000-0000-000007000000}"/>
    <cellStyle name="Comma 2 102" xfId="302" xr:uid="{00000000-0005-0000-0000-000008000000}"/>
    <cellStyle name="Comma 2 102 2" xfId="569" xr:uid="{00000000-0005-0000-0000-000009000000}"/>
    <cellStyle name="Comma 2 103" xfId="305" xr:uid="{00000000-0005-0000-0000-00000A000000}"/>
    <cellStyle name="Comma 2 103 2" xfId="571" xr:uid="{00000000-0005-0000-0000-00000B000000}"/>
    <cellStyle name="Comma 2 104" xfId="308" xr:uid="{00000000-0005-0000-0000-00000C000000}"/>
    <cellStyle name="Comma 2 104 2" xfId="573" xr:uid="{00000000-0005-0000-0000-00000D000000}"/>
    <cellStyle name="Comma 2 105" xfId="311" xr:uid="{00000000-0005-0000-0000-00000E000000}"/>
    <cellStyle name="Comma 2 105 2" xfId="575" xr:uid="{00000000-0005-0000-0000-00000F000000}"/>
    <cellStyle name="Comma 2 106" xfId="314" xr:uid="{00000000-0005-0000-0000-000010000000}"/>
    <cellStyle name="Comma 2 106 2" xfId="577" xr:uid="{00000000-0005-0000-0000-000011000000}"/>
    <cellStyle name="Comma 2 107" xfId="317" xr:uid="{00000000-0005-0000-0000-000012000000}"/>
    <cellStyle name="Comma 2 107 2" xfId="579" xr:uid="{00000000-0005-0000-0000-000013000000}"/>
    <cellStyle name="Comma 2 108" xfId="320" xr:uid="{00000000-0005-0000-0000-000014000000}"/>
    <cellStyle name="Comma 2 108 2" xfId="581" xr:uid="{00000000-0005-0000-0000-000015000000}"/>
    <cellStyle name="Comma 2 109" xfId="323" xr:uid="{00000000-0005-0000-0000-000016000000}"/>
    <cellStyle name="Comma 2 109 2" xfId="583" xr:uid="{00000000-0005-0000-0000-000017000000}"/>
    <cellStyle name="Comma 2 11" xfId="32" xr:uid="{00000000-0005-0000-0000-000018000000}"/>
    <cellStyle name="Comma 2 11 2" xfId="389" xr:uid="{00000000-0005-0000-0000-000019000000}"/>
    <cellStyle name="Comma 2 110" xfId="326" xr:uid="{00000000-0005-0000-0000-00001A000000}"/>
    <cellStyle name="Comma 2 110 2" xfId="585" xr:uid="{00000000-0005-0000-0000-00001B000000}"/>
    <cellStyle name="Comma 2 111" xfId="329" xr:uid="{00000000-0005-0000-0000-00001C000000}"/>
    <cellStyle name="Comma 2 111 2" xfId="587" xr:uid="{00000000-0005-0000-0000-00001D000000}"/>
    <cellStyle name="Comma 2 112" xfId="332" xr:uid="{00000000-0005-0000-0000-00001E000000}"/>
    <cellStyle name="Comma 2 112 2" xfId="589" xr:uid="{00000000-0005-0000-0000-00001F000000}"/>
    <cellStyle name="Comma 2 113" xfId="335" xr:uid="{00000000-0005-0000-0000-000020000000}"/>
    <cellStyle name="Comma 2 113 2" xfId="591" xr:uid="{00000000-0005-0000-0000-000021000000}"/>
    <cellStyle name="Comma 2 114" xfId="338" xr:uid="{00000000-0005-0000-0000-000022000000}"/>
    <cellStyle name="Comma 2 114 2" xfId="593" xr:uid="{00000000-0005-0000-0000-000023000000}"/>
    <cellStyle name="Comma 2 115" xfId="341" xr:uid="{00000000-0005-0000-0000-000024000000}"/>
    <cellStyle name="Comma 2 115 2" xfId="595" xr:uid="{00000000-0005-0000-0000-000025000000}"/>
    <cellStyle name="Comma 2 116" xfId="344" xr:uid="{00000000-0005-0000-0000-000026000000}"/>
    <cellStyle name="Comma 2 116 2" xfId="597" xr:uid="{00000000-0005-0000-0000-000027000000}"/>
    <cellStyle name="Comma 2 117" xfId="347" xr:uid="{00000000-0005-0000-0000-000028000000}"/>
    <cellStyle name="Comma 2 117 2" xfId="599" xr:uid="{00000000-0005-0000-0000-000029000000}"/>
    <cellStyle name="Comma 2 118" xfId="350" xr:uid="{00000000-0005-0000-0000-00002A000000}"/>
    <cellStyle name="Comma 2 118 2" xfId="601" xr:uid="{00000000-0005-0000-0000-00002B000000}"/>
    <cellStyle name="Comma 2 119" xfId="353" xr:uid="{00000000-0005-0000-0000-00002C000000}"/>
    <cellStyle name="Comma 2 119 2" xfId="603" xr:uid="{00000000-0005-0000-0000-00002D000000}"/>
    <cellStyle name="Comma 2 12" xfId="35" xr:uid="{00000000-0005-0000-0000-00002E000000}"/>
    <cellStyle name="Comma 2 12 2" xfId="391" xr:uid="{00000000-0005-0000-0000-00002F000000}"/>
    <cellStyle name="Comma 2 120" xfId="356" xr:uid="{00000000-0005-0000-0000-000030000000}"/>
    <cellStyle name="Comma 2 120 2" xfId="605" xr:uid="{00000000-0005-0000-0000-000031000000}"/>
    <cellStyle name="Comma 2 121" xfId="611" xr:uid="{00000000-0005-0000-0000-000032000000}"/>
    <cellStyle name="Comma 2 13" xfId="38" xr:uid="{00000000-0005-0000-0000-000033000000}"/>
    <cellStyle name="Comma 2 13 2" xfId="393" xr:uid="{00000000-0005-0000-0000-000034000000}"/>
    <cellStyle name="Comma 2 14" xfId="41" xr:uid="{00000000-0005-0000-0000-000035000000}"/>
    <cellStyle name="Comma 2 14 2" xfId="395" xr:uid="{00000000-0005-0000-0000-000036000000}"/>
    <cellStyle name="Comma 2 15" xfId="44" xr:uid="{00000000-0005-0000-0000-000037000000}"/>
    <cellStyle name="Comma 2 15 2" xfId="397" xr:uid="{00000000-0005-0000-0000-000038000000}"/>
    <cellStyle name="Comma 2 16" xfId="47" xr:uid="{00000000-0005-0000-0000-000039000000}"/>
    <cellStyle name="Comma 2 16 2" xfId="399" xr:uid="{00000000-0005-0000-0000-00003A000000}"/>
    <cellStyle name="Comma 2 17" xfId="50" xr:uid="{00000000-0005-0000-0000-00003B000000}"/>
    <cellStyle name="Comma 2 17 2" xfId="401" xr:uid="{00000000-0005-0000-0000-00003C000000}"/>
    <cellStyle name="Comma 2 18" xfId="53" xr:uid="{00000000-0005-0000-0000-00003D000000}"/>
    <cellStyle name="Comma 2 18 2" xfId="403" xr:uid="{00000000-0005-0000-0000-00003E000000}"/>
    <cellStyle name="Comma 2 19" xfId="56" xr:uid="{00000000-0005-0000-0000-00003F000000}"/>
    <cellStyle name="Comma 2 19 2" xfId="405" xr:uid="{00000000-0005-0000-0000-000040000000}"/>
    <cellStyle name="Comma 2 2" xfId="5" xr:uid="{00000000-0005-0000-0000-000041000000}"/>
    <cellStyle name="Comma 2 2 2" xfId="371" xr:uid="{00000000-0005-0000-0000-000042000000}"/>
    <cellStyle name="Comma 2 20" xfId="59" xr:uid="{00000000-0005-0000-0000-000043000000}"/>
    <cellStyle name="Comma 2 20 2" xfId="407" xr:uid="{00000000-0005-0000-0000-000044000000}"/>
    <cellStyle name="Comma 2 21" xfId="62" xr:uid="{00000000-0005-0000-0000-000045000000}"/>
    <cellStyle name="Comma 2 21 2" xfId="409" xr:uid="{00000000-0005-0000-0000-000046000000}"/>
    <cellStyle name="Comma 2 22" xfId="65" xr:uid="{00000000-0005-0000-0000-000047000000}"/>
    <cellStyle name="Comma 2 22 2" xfId="411" xr:uid="{00000000-0005-0000-0000-000048000000}"/>
    <cellStyle name="Comma 2 23" xfId="68" xr:uid="{00000000-0005-0000-0000-000049000000}"/>
    <cellStyle name="Comma 2 23 2" xfId="413" xr:uid="{00000000-0005-0000-0000-00004A000000}"/>
    <cellStyle name="Comma 2 24" xfId="71" xr:uid="{00000000-0005-0000-0000-00004B000000}"/>
    <cellStyle name="Comma 2 24 2" xfId="415" xr:uid="{00000000-0005-0000-0000-00004C000000}"/>
    <cellStyle name="Comma 2 25" xfId="74" xr:uid="{00000000-0005-0000-0000-00004D000000}"/>
    <cellStyle name="Comma 2 25 2" xfId="417" xr:uid="{00000000-0005-0000-0000-00004E000000}"/>
    <cellStyle name="Comma 2 26" xfId="77" xr:uid="{00000000-0005-0000-0000-00004F000000}"/>
    <cellStyle name="Comma 2 26 2" xfId="419" xr:uid="{00000000-0005-0000-0000-000050000000}"/>
    <cellStyle name="Comma 2 27" xfId="80" xr:uid="{00000000-0005-0000-0000-000051000000}"/>
    <cellStyle name="Comma 2 27 2" xfId="421" xr:uid="{00000000-0005-0000-0000-000052000000}"/>
    <cellStyle name="Comma 2 28" xfId="83" xr:uid="{00000000-0005-0000-0000-000053000000}"/>
    <cellStyle name="Comma 2 28 2" xfId="423" xr:uid="{00000000-0005-0000-0000-000054000000}"/>
    <cellStyle name="Comma 2 29" xfId="86" xr:uid="{00000000-0005-0000-0000-000055000000}"/>
    <cellStyle name="Comma 2 29 2" xfId="425" xr:uid="{00000000-0005-0000-0000-000056000000}"/>
    <cellStyle name="Comma 2 3" xfId="8" xr:uid="{00000000-0005-0000-0000-000057000000}"/>
    <cellStyle name="Comma 2 3 2" xfId="373" xr:uid="{00000000-0005-0000-0000-000058000000}"/>
    <cellStyle name="Comma 2 30" xfId="89" xr:uid="{00000000-0005-0000-0000-000059000000}"/>
    <cellStyle name="Comma 2 30 2" xfId="427" xr:uid="{00000000-0005-0000-0000-00005A000000}"/>
    <cellStyle name="Comma 2 31" xfId="92" xr:uid="{00000000-0005-0000-0000-00005B000000}"/>
    <cellStyle name="Comma 2 31 2" xfId="429" xr:uid="{00000000-0005-0000-0000-00005C000000}"/>
    <cellStyle name="Comma 2 32" xfId="95" xr:uid="{00000000-0005-0000-0000-00005D000000}"/>
    <cellStyle name="Comma 2 32 2" xfId="431" xr:uid="{00000000-0005-0000-0000-00005E000000}"/>
    <cellStyle name="Comma 2 33" xfId="98" xr:uid="{00000000-0005-0000-0000-00005F000000}"/>
    <cellStyle name="Comma 2 33 2" xfId="433" xr:uid="{00000000-0005-0000-0000-000060000000}"/>
    <cellStyle name="Comma 2 34" xfId="101" xr:uid="{00000000-0005-0000-0000-000061000000}"/>
    <cellStyle name="Comma 2 34 2" xfId="435" xr:uid="{00000000-0005-0000-0000-000062000000}"/>
    <cellStyle name="Comma 2 35" xfId="104" xr:uid="{00000000-0005-0000-0000-000063000000}"/>
    <cellStyle name="Comma 2 35 2" xfId="437" xr:uid="{00000000-0005-0000-0000-000064000000}"/>
    <cellStyle name="Comma 2 36" xfId="107" xr:uid="{00000000-0005-0000-0000-000065000000}"/>
    <cellStyle name="Comma 2 36 2" xfId="439" xr:uid="{00000000-0005-0000-0000-000066000000}"/>
    <cellStyle name="Comma 2 37" xfId="110" xr:uid="{00000000-0005-0000-0000-000067000000}"/>
    <cellStyle name="Comma 2 37 2" xfId="441" xr:uid="{00000000-0005-0000-0000-000068000000}"/>
    <cellStyle name="Comma 2 38" xfId="113" xr:uid="{00000000-0005-0000-0000-000069000000}"/>
    <cellStyle name="Comma 2 38 2" xfId="443" xr:uid="{00000000-0005-0000-0000-00006A000000}"/>
    <cellStyle name="Comma 2 39" xfId="116" xr:uid="{00000000-0005-0000-0000-00006B000000}"/>
    <cellStyle name="Comma 2 39 2" xfId="445" xr:uid="{00000000-0005-0000-0000-00006C000000}"/>
    <cellStyle name="Comma 2 4" xfId="11" xr:uid="{00000000-0005-0000-0000-00006D000000}"/>
    <cellStyle name="Comma 2 4 2" xfId="375" xr:uid="{00000000-0005-0000-0000-00006E000000}"/>
    <cellStyle name="Comma 2 40" xfId="119" xr:uid="{00000000-0005-0000-0000-00006F000000}"/>
    <cellStyle name="Comma 2 40 2" xfId="447" xr:uid="{00000000-0005-0000-0000-000070000000}"/>
    <cellStyle name="Comma 2 41" xfId="122" xr:uid="{00000000-0005-0000-0000-000071000000}"/>
    <cellStyle name="Comma 2 41 2" xfId="449" xr:uid="{00000000-0005-0000-0000-000072000000}"/>
    <cellStyle name="Comma 2 42" xfId="125" xr:uid="{00000000-0005-0000-0000-000073000000}"/>
    <cellStyle name="Comma 2 42 2" xfId="451" xr:uid="{00000000-0005-0000-0000-000074000000}"/>
    <cellStyle name="Comma 2 43" xfId="128" xr:uid="{00000000-0005-0000-0000-000075000000}"/>
    <cellStyle name="Comma 2 43 2" xfId="453" xr:uid="{00000000-0005-0000-0000-000076000000}"/>
    <cellStyle name="Comma 2 44" xfId="131" xr:uid="{00000000-0005-0000-0000-000077000000}"/>
    <cellStyle name="Comma 2 44 2" xfId="455" xr:uid="{00000000-0005-0000-0000-000078000000}"/>
    <cellStyle name="Comma 2 45" xfId="134" xr:uid="{00000000-0005-0000-0000-000079000000}"/>
    <cellStyle name="Comma 2 45 2" xfId="457" xr:uid="{00000000-0005-0000-0000-00007A000000}"/>
    <cellStyle name="Comma 2 46" xfId="137" xr:uid="{00000000-0005-0000-0000-00007B000000}"/>
    <cellStyle name="Comma 2 46 2" xfId="459" xr:uid="{00000000-0005-0000-0000-00007C000000}"/>
    <cellStyle name="Comma 2 47" xfId="140" xr:uid="{00000000-0005-0000-0000-00007D000000}"/>
    <cellStyle name="Comma 2 47 2" xfId="461" xr:uid="{00000000-0005-0000-0000-00007E000000}"/>
    <cellStyle name="Comma 2 48" xfId="143" xr:uid="{00000000-0005-0000-0000-00007F000000}"/>
    <cellStyle name="Comma 2 48 2" xfId="463" xr:uid="{00000000-0005-0000-0000-000080000000}"/>
    <cellStyle name="Comma 2 49" xfId="146" xr:uid="{00000000-0005-0000-0000-000081000000}"/>
    <cellStyle name="Comma 2 49 2" xfId="465" xr:uid="{00000000-0005-0000-0000-000082000000}"/>
    <cellStyle name="Comma 2 5" xfId="14" xr:uid="{00000000-0005-0000-0000-000083000000}"/>
    <cellStyle name="Comma 2 5 2" xfId="377" xr:uid="{00000000-0005-0000-0000-000084000000}"/>
    <cellStyle name="Comma 2 50" xfId="149" xr:uid="{00000000-0005-0000-0000-000085000000}"/>
    <cellStyle name="Comma 2 50 2" xfId="467" xr:uid="{00000000-0005-0000-0000-000086000000}"/>
    <cellStyle name="Comma 2 51" xfId="152" xr:uid="{00000000-0005-0000-0000-000087000000}"/>
    <cellStyle name="Comma 2 51 2" xfId="469" xr:uid="{00000000-0005-0000-0000-000088000000}"/>
    <cellStyle name="Comma 2 52" xfId="154" xr:uid="{00000000-0005-0000-0000-000089000000}"/>
    <cellStyle name="Comma 2 52 2" xfId="470" xr:uid="{00000000-0005-0000-0000-00008A000000}"/>
    <cellStyle name="Comma 2 53" xfId="156" xr:uid="{00000000-0005-0000-0000-00008B000000}"/>
    <cellStyle name="Comma 2 53 2" xfId="471" xr:uid="{00000000-0005-0000-0000-00008C000000}"/>
    <cellStyle name="Comma 2 54" xfId="159" xr:uid="{00000000-0005-0000-0000-00008D000000}"/>
    <cellStyle name="Comma 2 54 2" xfId="473" xr:uid="{00000000-0005-0000-0000-00008E000000}"/>
    <cellStyle name="Comma 2 55" xfId="162" xr:uid="{00000000-0005-0000-0000-00008F000000}"/>
    <cellStyle name="Comma 2 55 2" xfId="475" xr:uid="{00000000-0005-0000-0000-000090000000}"/>
    <cellStyle name="Comma 2 56" xfId="165" xr:uid="{00000000-0005-0000-0000-000091000000}"/>
    <cellStyle name="Comma 2 56 2" xfId="477" xr:uid="{00000000-0005-0000-0000-000092000000}"/>
    <cellStyle name="Comma 2 57" xfId="168" xr:uid="{00000000-0005-0000-0000-000093000000}"/>
    <cellStyle name="Comma 2 57 2" xfId="479" xr:uid="{00000000-0005-0000-0000-000094000000}"/>
    <cellStyle name="Comma 2 58" xfId="171" xr:uid="{00000000-0005-0000-0000-000095000000}"/>
    <cellStyle name="Comma 2 58 2" xfId="481" xr:uid="{00000000-0005-0000-0000-000096000000}"/>
    <cellStyle name="Comma 2 59" xfId="174" xr:uid="{00000000-0005-0000-0000-000097000000}"/>
    <cellStyle name="Comma 2 59 2" xfId="483" xr:uid="{00000000-0005-0000-0000-000098000000}"/>
    <cellStyle name="Comma 2 6" xfId="17" xr:uid="{00000000-0005-0000-0000-000099000000}"/>
    <cellStyle name="Comma 2 6 2" xfId="379" xr:uid="{00000000-0005-0000-0000-00009A000000}"/>
    <cellStyle name="Comma 2 60" xfId="177" xr:uid="{00000000-0005-0000-0000-00009B000000}"/>
    <cellStyle name="Comma 2 60 2" xfId="485" xr:uid="{00000000-0005-0000-0000-00009C000000}"/>
    <cellStyle name="Comma 2 61" xfId="180" xr:uid="{00000000-0005-0000-0000-00009D000000}"/>
    <cellStyle name="Comma 2 61 2" xfId="487" xr:uid="{00000000-0005-0000-0000-00009E000000}"/>
    <cellStyle name="Comma 2 62" xfId="183" xr:uid="{00000000-0005-0000-0000-00009F000000}"/>
    <cellStyle name="Comma 2 62 2" xfId="489" xr:uid="{00000000-0005-0000-0000-0000A0000000}"/>
    <cellStyle name="Comma 2 63" xfId="186" xr:uid="{00000000-0005-0000-0000-0000A1000000}"/>
    <cellStyle name="Comma 2 63 2" xfId="491" xr:uid="{00000000-0005-0000-0000-0000A2000000}"/>
    <cellStyle name="Comma 2 64" xfId="188" xr:uid="{00000000-0005-0000-0000-0000A3000000}"/>
    <cellStyle name="Comma 2 64 2" xfId="492" xr:uid="{00000000-0005-0000-0000-0000A4000000}"/>
    <cellStyle name="Comma 2 65" xfId="191" xr:uid="{00000000-0005-0000-0000-0000A5000000}"/>
    <cellStyle name="Comma 2 65 2" xfId="494" xr:uid="{00000000-0005-0000-0000-0000A6000000}"/>
    <cellStyle name="Comma 2 66" xfId="194" xr:uid="{00000000-0005-0000-0000-0000A7000000}"/>
    <cellStyle name="Comma 2 66 2" xfId="496" xr:uid="{00000000-0005-0000-0000-0000A8000000}"/>
    <cellStyle name="Comma 2 67" xfId="197" xr:uid="{00000000-0005-0000-0000-0000A9000000}"/>
    <cellStyle name="Comma 2 67 2" xfId="498" xr:uid="{00000000-0005-0000-0000-0000AA000000}"/>
    <cellStyle name="Comma 2 68" xfId="200" xr:uid="{00000000-0005-0000-0000-0000AB000000}"/>
    <cellStyle name="Comma 2 68 2" xfId="500" xr:uid="{00000000-0005-0000-0000-0000AC000000}"/>
    <cellStyle name="Comma 2 69" xfId="203" xr:uid="{00000000-0005-0000-0000-0000AD000000}"/>
    <cellStyle name="Comma 2 69 2" xfId="502" xr:uid="{00000000-0005-0000-0000-0000AE000000}"/>
    <cellStyle name="Comma 2 7" xfId="20" xr:uid="{00000000-0005-0000-0000-0000AF000000}"/>
    <cellStyle name="Comma 2 7 2" xfId="381" xr:uid="{00000000-0005-0000-0000-0000B0000000}"/>
    <cellStyle name="Comma 2 70" xfId="206" xr:uid="{00000000-0005-0000-0000-0000B1000000}"/>
    <cellStyle name="Comma 2 70 2" xfId="504" xr:uid="{00000000-0005-0000-0000-0000B2000000}"/>
    <cellStyle name="Comma 2 71" xfId="209" xr:uid="{00000000-0005-0000-0000-0000B3000000}"/>
    <cellStyle name="Comma 2 71 2" xfId="506" xr:uid="{00000000-0005-0000-0000-0000B4000000}"/>
    <cellStyle name="Comma 2 72" xfId="212" xr:uid="{00000000-0005-0000-0000-0000B5000000}"/>
    <cellStyle name="Comma 2 72 2" xfId="508" xr:uid="{00000000-0005-0000-0000-0000B6000000}"/>
    <cellStyle name="Comma 2 73" xfId="215" xr:uid="{00000000-0005-0000-0000-0000B7000000}"/>
    <cellStyle name="Comma 2 73 2" xfId="510" xr:uid="{00000000-0005-0000-0000-0000B8000000}"/>
    <cellStyle name="Comma 2 74" xfId="218" xr:uid="{00000000-0005-0000-0000-0000B9000000}"/>
    <cellStyle name="Comma 2 74 2" xfId="512" xr:uid="{00000000-0005-0000-0000-0000BA000000}"/>
    <cellStyle name="Comma 2 75" xfId="221" xr:uid="{00000000-0005-0000-0000-0000BB000000}"/>
    <cellStyle name="Comma 2 75 2" xfId="514" xr:uid="{00000000-0005-0000-0000-0000BC000000}"/>
    <cellStyle name="Comma 2 76" xfId="224" xr:uid="{00000000-0005-0000-0000-0000BD000000}"/>
    <cellStyle name="Comma 2 76 2" xfId="516" xr:uid="{00000000-0005-0000-0000-0000BE000000}"/>
    <cellStyle name="Comma 2 77" xfId="227" xr:uid="{00000000-0005-0000-0000-0000BF000000}"/>
    <cellStyle name="Comma 2 77 2" xfId="518" xr:uid="{00000000-0005-0000-0000-0000C0000000}"/>
    <cellStyle name="Comma 2 78" xfId="230" xr:uid="{00000000-0005-0000-0000-0000C1000000}"/>
    <cellStyle name="Comma 2 78 2" xfId="520" xr:uid="{00000000-0005-0000-0000-0000C2000000}"/>
    <cellStyle name="Comma 2 79" xfId="233" xr:uid="{00000000-0005-0000-0000-0000C3000000}"/>
    <cellStyle name="Comma 2 79 2" xfId="522" xr:uid="{00000000-0005-0000-0000-0000C4000000}"/>
    <cellStyle name="Comma 2 8" xfId="23" xr:uid="{00000000-0005-0000-0000-0000C5000000}"/>
    <cellStyle name="Comma 2 8 2" xfId="383" xr:uid="{00000000-0005-0000-0000-0000C6000000}"/>
    <cellStyle name="Comma 2 80" xfId="236" xr:uid="{00000000-0005-0000-0000-0000C7000000}"/>
    <cellStyle name="Comma 2 80 2" xfId="524" xr:uid="{00000000-0005-0000-0000-0000C8000000}"/>
    <cellStyle name="Comma 2 81" xfId="239" xr:uid="{00000000-0005-0000-0000-0000C9000000}"/>
    <cellStyle name="Comma 2 81 2" xfId="526" xr:uid="{00000000-0005-0000-0000-0000CA000000}"/>
    <cellStyle name="Comma 2 82" xfId="242" xr:uid="{00000000-0005-0000-0000-0000CB000000}"/>
    <cellStyle name="Comma 2 82 2" xfId="528" xr:uid="{00000000-0005-0000-0000-0000CC000000}"/>
    <cellStyle name="Comma 2 83" xfId="245" xr:uid="{00000000-0005-0000-0000-0000CD000000}"/>
    <cellStyle name="Comma 2 83 2" xfId="530" xr:uid="{00000000-0005-0000-0000-0000CE000000}"/>
    <cellStyle name="Comma 2 84" xfId="248" xr:uid="{00000000-0005-0000-0000-0000CF000000}"/>
    <cellStyle name="Comma 2 84 2" xfId="532" xr:uid="{00000000-0005-0000-0000-0000D0000000}"/>
    <cellStyle name="Comma 2 85" xfId="251" xr:uid="{00000000-0005-0000-0000-0000D1000000}"/>
    <cellStyle name="Comma 2 85 2" xfId="534" xr:uid="{00000000-0005-0000-0000-0000D2000000}"/>
    <cellStyle name="Comma 2 86" xfId="254" xr:uid="{00000000-0005-0000-0000-0000D3000000}"/>
    <cellStyle name="Comma 2 86 2" xfId="536" xr:uid="{00000000-0005-0000-0000-0000D4000000}"/>
    <cellStyle name="Comma 2 87" xfId="257" xr:uid="{00000000-0005-0000-0000-0000D5000000}"/>
    <cellStyle name="Comma 2 87 2" xfId="538" xr:uid="{00000000-0005-0000-0000-0000D6000000}"/>
    <cellStyle name="Comma 2 88" xfId="260" xr:uid="{00000000-0005-0000-0000-0000D7000000}"/>
    <cellStyle name="Comma 2 88 2" xfId="540" xr:uid="{00000000-0005-0000-0000-0000D8000000}"/>
    <cellStyle name="Comma 2 89" xfId="263" xr:uid="{00000000-0005-0000-0000-0000D9000000}"/>
    <cellStyle name="Comma 2 89 2" xfId="543" xr:uid="{00000000-0005-0000-0000-0000DA000000}"/>
    <cellStyle name="Comma 2 9" xfId="26" xr:uid="{00000000-0005-0000-0000-0000DB000000}"/>
    <cellStyle name="Comma 2 9 2" xfId="385" xr:uid="{00000000-0005-0000-0000-0000DC000000}"/>
    <cellStyle name="Comma 2 90" xfId="266" xr:uid="{00000000-0005-0000-0000-0000DD000000}"/>
    <cellStyle name="Comma 2 90 2" xfId="545" xr:uid="{00000000-0005-0000-0000-0000DE000000}"/>
    <cellStyle name="Comma 2 91" xfId="269" xr:uid="{00000000-0005-0000-0000-0000DF000000}"/>
    <cellStyle name="Comma 2 91 2" xfId="547" xr:uid="{00000000-0005-0000-0000-0000E0000000}"/>
    <cellStyle name="Comma 2 92" xfId="272" xr:uid="{00000000-0005-0000-0000-0000E1000000}"/>
    <cellStyle name="Comma 2 92 2" xfId="549" xr:uid="{00000000-0005-0000-0000-0000E2000000}"/>
    <cellStyle name="Comma 2 93" xfId="275" xr:uid="{00000000-0005-0000-0000-0000E3000000}"/>
    <cellStyle name="Comma 2 93 2" xfId="551" xr:uid="{00000000-0005-0000-0000-0000E4000000}"/>
    <cellStyle name="Comma 2 94" xfId="278" xr:uid="{00000000-0005-0000-0000-0000E5000000}"/>
    <cellStyle name="Comma 2 94 2" xfId="553" xr:uid="{00000000-0005-0000-0000-0000E6000000}"/>
    <cellStyle name="Comma 2 95" xfId="281" xr:uid="{00000000-0005-0000-0000-0000E7000000}"/>
    <cellStyle name="Comma 2 95 2" xfId="555" xr:uid="{00000000-0005-0000-0000-0000E8000000}"/>
    <cellStyle name="Comma 2 96" xfId="284" xr:uid="{00000000-0005-0000-0000-0000E9000000}"/>
    <cellStyle name="Comma 2 96 2" xfId="557" xr:uid="{00000000-0005-0000-0000-0000EA000000}"/>
    <cellStyle name="Comma 2 97" xfId="287" xr:uid="{00000000-0005-0000-0000-0000EB000000}"/>
    <cellStyle name="Comma 2 97 2" xfId="559" xr:uid="{00000000-0005-0000-0000-0000EC000000}"/>
    <cellStyle name="Comma 2 98" xfId="290" xr:uid="{00000000-0005-0000-0000-0000ED000000}"/>
    <cellStyle name="Comma 2 98 2" xfId="561" xr:uid="{00000000-0005-0000-0000-0000EE000000}"/>
    <cellStyle name="Comma 2 99" xfId="293" xr:uid="{00000000-0005-0000-0000-0000EF000000}"/>
    <cellStyle name="Comma 2 99 2" xfId="563" xr:uid="{00000000-0005-0000-0000-0000F0000000}"/>
    <cellStyle name="Comma 3" xfId="359" xr:uid="{00000000-0005-0000-0000-0000F1000000}"/>
    <cellStyle name="Comma 3 2" xfId="609" xr:uid="{00000000-0005-0000-0000-0000F2000000}"/>
    <cellStyle name="Comma 3 2 2" xfId="643" xr:uid="{00000000-0005-0000-0000-0000F3000000}"/>
    <cellStyle name="Comma 3 3" xfId="642" xr:uid="{00000000-0005-0000-0000-0000F4000000}"/>
    <cellStyle name="Comma 4" xfId="606" xr:uid="{00000000-0005-0000-0000-0000F5000000}"/>
    <cellStyle name="Comma 5" xfId="616" xr:uid="{00000000-0005-0000-0000-0000F6000000}"/>
    <cellStyle name="Comma 5 2" xfId="644" xr:uid="{00000000-0005-0000-0000-0000F7000000}"/>
    <cellStyle name="Comma 6" xfId="618" xr:uid="{00000000-0005-0000-0000-0000F8000000}"/>
    <cellStyle name="Comma 6 2" xfId="645" xr:uid="{00000000-0005-0000-0000-0000F9000000}"/>
    <cellStyle name="Comma 7" xfId="621" xr:uid="{00000000-0005-0000-0000-0000FA000000}"/>
    <cellStyle name="Comma 7 2" xfId="646" xr:uid="{00000000-0005-0000-0000-0000FB000000}"/>
    <cellStyle name="Currency" xfId="1" builtinId="4"/>
    <cellStyle name="Currency 10" xfId="25" xr:uid="{00000000-0005-0000-0000-0000FD000000}"/>
    <cellStyle name="Currency 10 2" xfId="384" xr:uid="{00000000-0005-0000-0000-0000FE000000}"/>
    <cellStyle name="Currency 10 2 2" xfId="648" xr:uid="{00000000-0005-0000-0000-0000FF000000}"/>
    <cellStyle name="Currency 10 3" xfId="647" xr:uid="{00000000-0005-0000-0000-000000010000}"/>
    <cellStyle name="Currency 100" xfId="292" xr:uid="{00000000-0005-0000-0000-000001010000}"/>
    <cellStyle name="Currency 100 2" xfId="562" xr:uid="{00000000-0005-0000-0000-000002010000}"/>
    <cellStyle name="Currency 100 2 2" xfId="650" xr:uid="{00000000-0005-0000-0000-000003010000}"/>
    <cellStyle name="Currency 100 3" xfId="649" xr:uid="{00000000-0005-0000-0000-000004010000}"/>
    <cellStyle name="Currency 101" xfId="295" xr:uid="{00000000-0005-0000-0000-000005010000}"/>
    <cellStyle name="Currency 101 2" xfId="564" xr:uid="{00000000-0005-0000-0000-000006010000}"/>
    <cellStyle name="Currency 101 2 2" xfId="652" xr:uid="{00000000-0005-0000-0000-000007010000}"/>
    <cellStyle name="Currency 101 3" xfId="651" xr:uid="{00000000-0005-0000-0000-000008010000}"/>
    <cellStyle name="Currency 102" xfId="298" xr:uid="{00000000-0005-0000-0000-000009010000}"/>
    <cellStyle name="Currency 102 2" xfId="566" xr:uid="{00000000-0005-0000-0000-00000A010000}"/>
    <cellStyle name="Currency 102 2 2" xfId="654" xr:uid="{00000000-0005-0000-0000-00000B010000}"/>
    <cellStyle name="Currency 102 3" xfId="653" xr:uid="{00000000-0005-0000-0000-00000C010000}"/>
    <cellStyle name="Currency 103" xfId="301" xr:uid="{00000000-0005-0000-0000-00000D010000}"/>
    <cellStyle name="Currency 103 2" xfId="568" xr:uid="{00000000-0005-0000-0000-00000E010000}"/>
    <cellStyle name="Currency 103 2 2" xfId="656" xr:uid="{00000000-0005-0000-0000-00000F010000}"/>
    <cellStyle name="Currency 103 3" xfId="655" xr:uid="{00000000-0005-0000-0000-000010010000}"/>
    <cellStyle name="Currency 104" xfId="304" xr:uid="{00000000-0005-0000-0000-000011010000}"/>
    <cellStyle name="Currency 104 2" xfId="570" xr:uid="{00000000-0005-0000-0000-000012010000}"/>
    <cellStyle name="Currency 104 2 2" xfId="658" xr:uid="{00000000-0005-0000-0000-000013010000}"/>
    <cellStyle name="Currency 104 3" xfId="657" xr:uid="{00000000-0005-0000-0000-000014010000}"/>
    <cellStyle name="Currency 105" xfId="307" xr:uid="{00000000-0005-0000-0000-000015010000}"/>
    <cellStyle name="Currency 105 2" xfId="572" xr:uid="{00000000-0005-0000-0000-000016010000}"/>
    <cellStyle name="Currency 105 2 2" xfId="660" xr:uid="{00000000-0005-0000-0000-000017010000}"/>
    <cellStyle name="Currency 105 3" xfId="659" xr:uid="{00000000-0005-0000-0000-000018010000}"/>
    <cellStyle name="Currency 106" xfId="310" xr:uid="{00000000-0005-0000-0000-000019010000}"/>
    <cellStyle name="Currency 106 2" xfId="574" xr:uid="{00000000-0005-0000-0000-00001A010000}"/>
    <cellStyle name="Currency 106 2 2" xfId="662" xr:uid="{00000000-0005-0000-0000-00001B010000}"/>
    <cellStyle name="Currency 106 3" xfId="661" xr:uid="{00000000-0005-0000-0000-00001C010000}"/>
    <cellStyle name="Currency 107" xfId="313" xr:uid="{00000000-0005-0000-0000-00001D010000}"/>
    <cellStyle name="Currency 107 2" xfId="576" xr:uid="{00000000-0005-0000-0000-00001E010000}"/>
    <cellStyle name="Currency 107 2 2" xfId="664" xr:uid="{00000000-0005-0000-0000-00001F010000}"/>
    <cellStyle name="Currency 107 3" xfId="663" xr:uid="{00000000-0005-0000-0000-000020010000}"/>
    <cellStyle name="Currency 108" xfId="316" xr:uid="{00000000-0005-0000-0000-000021010000}"/>
    <cellStyle name="Currency 108 2" xfId="578" xr:uid="{00000000-0005-0000-0000-000022010000}"/>
    <cellStyle name="Currency 108 2 2" xfId="666" xr:uid="{00000000-0005-0000-0000-000023010000}"/>
    <cellStyle name="Currency 108 3" xfId="665" xr:uid="{00000000-0005-0000-0000-000024010000}"/>
    <cellStyle name="Currency 109" xfId="319" xr:uid="{00000000-0005-0000-0000-000025010000}"/>
    <cellStyle name="Currency 109 2" xfId="580" xr:uid="{00000000-0005-0000-0000-000026010000}"/>
    <cellStyle name="Currency 109 2 2" xfId="668" xr:uid="{00000000-0005-0000-0000-000027010000}"/>
    <cellStyle name="Currency 109 3" xfId="667" xr:uid="{00000000-0005-0000-0000-000028010000}"/>
    <cellStyle name="Currency 11" xfId="28" xr:uid="{00000000-0005-0000-0000-000029010000}"/>
    <cellStyle name="Currency 11 2" xfId="386" xr:uid="{00000000-0005-0000-0000-00002A010000}"/>
    <cellStyle name="Currency 11 2 2" xfId="670" xr:uid="{00000000-0005-0000-0000-00002B010000}"/>
    <cellStyle name="Currency 11 3" xfId="669" xr:uid="{00000000-0005-0000-0000-00002C010000}"/>
    <cellStyle name="Currency 110" xfId="322" xr:uid="{00000000-0005-0000-0000-00002D010000}"/>
    <cellStyle name="Currency 110 2" xfId="582" xr:uid="{00000000-0005-0000-0000-00002E010000}"/>
    <cellStyle name="Currency 110 2 2" xfId="672" xr:uid="{00000000-0005-0000-0000-00002F010000}"/>
    <cellStyle name="Currency 110 3" xfId="671" xr:uid="{00000000-0005-0000-0000-000030010000}"/>
    <cellStyle name="Currency 111" xfId="325" xr:uid="{00000000-0005-0000-0000-000031010000}"/>
    <cellStyle name="Currency 111 2" xfId="584" xr:uid="{00000000-0005-0000-0000-000032010000}"/>
    <cellStyle name="Currency 111 2 2" xfId="674" xr:uid="{00000000-0005-0000-0000-000033010000}"/>
    <cellStyle name="Currency 111 3" xfId="673" xr:uid="{00000000-0005-0000-0000-000034010000}"/>
    <cellStyle name="Currency 112" xfId="328" xr:uid="{00000000-0005-0000-0000-000035010000}"/>
    <cellStyle name="Currency 112 2" xfId="586" xr:uid="{00000000-0005-0000-0000-000036010000}"/>
    <cellStyle name="Currency 112 2 2" xfId="676" xr:uid="{00000000-0005-0000-0000-000037010000}"/>
    <cellStyle name="Currency 112 3" xfId="675" xr:uid="{00000000-0005-0000-0000-000038010000}"/>
    <cellStyle name="Currency 113" xfId="331" xr:uid="{00000000-0005-0000-0000-000039010000}"/>
    <cellStyle name="Currency 113 2" xfId="588" xr:uid="{00000000-0005-0000-0000-00003A010000}"/>
    <cellStyle name="Currency 113 2 2" xfId="678" xr:uid="{00000000-0005-0000-0000-00003B010000}"/>
    <cellStyle name="Currency 113 3" xfId="677" xr:uid="{00000000-0005-0000-0000-00003C010000}"/>
    <cellStyle name="Currency 114" xfId="334" xr:uid="{00000000-0005-0000-0000-00003D010000}"/>
    <cellStyle name="Currency 114 2" xfId="590" xr:uid="{00000000-0005-0000-0000-00003E010000}"/>
    <cellStyle name="Currency 114 2 2" xfId="680" xr:uid="{00000000-0005-0000-0000-00003F010000}"/>
    <cellStyle name="Currency 114 3" xfId="679" xr:uid="{00000000-0005-0000-0000-000040010000}"/>
    <cellStyle name="Currency 115" xfId="337" xr:uid="{00000000-0005-0000-0000-000041010000}"/>
    <cellStyle name="Currency 115 2" xfId="592" xr:uid="{00000000-0005-0000-0000-000042010000}"/>
    <cellStyle name="Currency 115 2 2" xfId="682" xr:uid="{00000000-0005-0000-0000-000043010000}"/>
    <cellStyle name="Currency 115 3" xfId="681" xr:uid="{00000000-0005-0000-0000-000044010000}"/>
    <cellStyle name="Currency 116" xfId="340" xr:uid="{00000000-0005-0000-0000-000045010000}"/>
    <cellStyle name="Currency 116 2" xfId="594" xr:uid="{00000000-0005-0000-0000-000046010000}"/>
    <cellStyle name="Currency 116 2 2" xfId="684" xr:uid="{00000000-0005-0000-0000-000047010000}"/>
    <cellStyle name="Currency 116 3" xfId="683" xr:uid="{00000000-0005-0000-0000-000048010000}"/>
    <cellStyle name="Currency 117" xfId="343" xr:uid="{00000000-0005-0000-0000-000049010000}"/>
    <cellStyle name="Currency 117 2" xfId="596" xr:uid="{00000000-0005-0000-0000-00004A010000}"/>
    <cellStyle name="Currency 117 2 2" xfId="686" xr:uid="{00000000-0005-0000-0000-00004B010000}"/>
    <cellStyle name="Currency 117 3" xfId="685" xr:uid="{00000000-0005-0000-0000-00004C010000}"/>
    <cellStyle name="Currency 118" xfId="346" xr:uid="{00000000-0005-0000-0000-00004D010000}"/>
    <cellStyle name="Currency 118 2" xfId="598" xr:uid="{00000000-0005-0000-0000-00004E010000}"/>
    <cellStyle name="Currency 118 2 2" xfId="688" xr:uid="{00000000-0005-0000-0000-00004F010000}"/>
    <cellStyle name="Currency 118 3" xfId="687" xr:uid="{00000000-0005-0000-0000-000050010000}"/>
    <cellStyle name="Currency 119" xfId="349" xr:uid="{00000000-0005-0000-0000-000051010000}"/>
    <cellStyle name="Currency 119 2" xfId="600" xr:uid="{00000000-0005-0000-0000-000052010000}"/>
    <cellStyle name="Currency 119 2 2" xfId="690" xr:uid="{00000000-0005-0000-0000-000053010000}"/>
    <cellStyle name="Currency 119 3" xfId="689" xr:uid="{00000000-0005-0000-0000-000054010000}"/>
    <cellStyle name="Currency 12" xfId="31" xr:uid="{00000000-0005-0000-0000-000055010000}"/>
    <cellStyle name="Currency 12 2" xfId="388" xr:uid="{00000000-0005-0000-0000-000056010000}"/>
    <cellStyle name="Currency 12 2 2" xfId="692" xr:uid="{00000000-0005-0000-0000-000057010000}"/>
    <cellStyle name="Currency 12 3" xfId="691" xr:uid="{00000000-0005-0000-0000-000058010000}"/>
    <cellStyle name="Currency 120" xfId="352" xr:uid="{00000000-0005-0000-0000-000059010000}"/>
    <cellStyle name="Currency 120 2" xfId="602" xr:uid="{00000000-0005-0000-0000-00005A010000}"/>
    <cellStyle name="Currency 120 2 2" xfId="694" xr:uid="{00000000-0005-0000-0000-00005B010000}"/>
    <cellStyle name="Currency 120 3" xfId="693" xr:uid="{00000000-0005-0000-0000-00005C010000}"/>
    <cellStyle name="Currency 121" xfId="355" xr:uid="{00000000-0005-0000-0000-00005D010000}"/>
    <cellStyle name="Currency 121 2" xfId="604" xr:uid="{00000000-0005-0000-0000-00005E010000}"/>
    <cellStyle name="Currency 121 2 2" xfId="696" xr:uid="{00000000-0005-0000-0000-00005F010000}"/>
    <cellStyle name="Currency 121 3" xfId="695" xr:uid="{00000000-0005-0000-0000-000060010000}"/>
    <cellStyle name="Currency 13" xfId="34" xr:uid="{00000000-0005-0000-0000-000061010000}"/>
    <cellStyle name="Currency 13 2" xfId="390" xr:uid="{00000000-0005-0000-0000-000062010000}"/>
    <cellStyle name="Currency 13 2 2" xfId="698" xr:uid="{00000000-0005-0000-0000-000063010000}"/>
    <cellStyle name="Currency 13 3" xfId="697" xr:uid="{00000000-0005-0000-0000-000064010000}"/>
    <cellStyle name="Currency 14" xfId="37" xr:uid="{00000000-0005-0000-0000-000065010000}"/>
    <cellStyle name="Currency 14 2" xfId="392" xr:uid="{00000000-0005-0000-0000-000066010000}"/>
    <cellStyle name="Currency 14 2 2" xfId="700" xr:uid="{00000000-0005-0000-0000-000067010000}"/>
    <cellStyle name="Currency 14 3" xfId="699" xr:uid="{00000000-0005-0000-0000-000068010000}"/>
    <cellStyle name="Currency 15" xfId="40" xr:uid="{00000000-0005-0000-0000-000069010000}"/>
    <cellStyle name="Currency 15 2" xfId="394" xr:uid="{00000000-0005-0000-0000-00006A010000}"/>
    <cellStyle name="Currency 15 2 2" xfId="702" xr:uid="{00000000-0005-0000-0000-00006B010000}"/>
    <cellStyle name="Currency 15 3" xfId="701" xr:uid="{00000000-0005-0000-0000-00006C010000}"/>
    <cellStyle name="Currency 16" xfId="43" xr:uid="{00000000-0005-0000-0000-00006D010000}"/>
    <cellStyle name="Currency 16 2" xfId="396" xr:uid="{00000000-0005-0000-0000-00006E010000}"/>
    <cellStyle name="Currency 16 2 2" xfId="704" xr:uid="{00000000-0005-0000-0000-00006F010000}"/>
    <cellStyle name="Currency 16 3" xfId="703" xr:uid="{00000000-0005-0000-0000-000070010000}"/>
    <cellStyle name="Currency 17" xfId="46" xr:uid="{00000000-0005-0000-0000-000071010000}"/>
    <cellStyle name="Currency 17 2" xfId="398" xr:uid="{00000000-0005-0000-0000-000072010000}"/>
    <cellStyle name="Currency 17 2 2" xfId="706" xr:uid="{00000000-0005-0000-0000-000073010000}"/>
    <cellStyle name="Currency 17 3" xfId="705" xr:uid="{00000000-0005-0000-0000-000074010000}"/>
    <cellStyle name="Currency 18" xfId="49" xr:uid="{00000000-0005-0000-0000-000075010000}"/>
    <cellStyle name="Currency 18 2" xfId="400" xr:uid="{00000000-0005-0000-0000-000076010000}"/>
    <cellStyle name="Currency 18 2 2" xfId="708" xr:uid="{00000000-0005-0000-0000-000077010000}"/>
    <cellStyle name="Currency 18 3" xfId="707" xr:uid="{00000000-0005-0000-0000-000078010000}"/>
    <cellStyle name="Currency 19" xfId="52" xr:uid="{00000000-0005-0000-0000-000079010000}"/>
    <cellStyle name="Currency 19 2" xfId="402" xr:uid="{00000000-0005-0000-0000-00007A010000}"/>
    <cellStyle name="Currency 19 2 2" xfId="710" xr:uid="{00000000-0005-0000-0000-00007B010000}"/>
    <cellStyle name="Currency 19 3" xfId="709" xr:uid="{00000000-0005-0000-0000-00007C010000}"/>
    <cellStyle name="Currency 2" xfId="4" xr:uid="{00000000-0005-0000-0000-00007D010000}"/>
    <cellStyle name="Currency 2 2" xfId="362" xr:uid="{00000000-0005-0000-0000-00007E010000}"/>
    <cellStyle name="Currency 2 2 2" xfId="612" xr:uid="{00000000-0005-0000-0000-00007F010000}"/>
    <cellStyle name="Currency 2 3" xfId="370" xr:uid="{00000000-0005-0000-0000-000080010000}"/>
    <cellStyle name="Currency 2 3 2" xfId="712" xr:uid="{00000000-0005-0000-0000-000081010000}"/>
    <cellStyle name="Currency 2 4" xfId="711" xr:uid="{00000000-0005-0000-0000-000082010000}"/>
    <cellStyle name="Currency 20" xfId="55" xr:uid="{00000000-0005-0000-0000-000083010000}"/>
    <cellStyle name="Currency 20 2" xfId="404" xr:uid="{00000000-0005-0000-0000-000084010000}"/>
    <cellStyle name="Currency 20 2 2" xfId="714" xr:uid="{00000000-0005-0000-0000-000085010000}"/>
    <cellStyle name="Currency 20 3" xfId="713" xr:uid="{00000000-0005-0000-0000-000086010000}"/>
    <cellStyle name="Currency 21" xfId="58" xr:uid="{00000000-0005-0000-0000-000087010000}"/>
    <cellStyle name="Currency 21 2" xfId="406" xr:uid="{00000000-0005-0000-0000-000088010000}"/>
    <cellStyle name="Currency 21 2 2" xfId="716" xr:uid="{00000000-0005-0000-0000-000089010000}"/>
    <cellStyle name="Currency 21 3" xfId="715" xr:uid="{00000000-0005-0000-0000-00008A010000}"/>
    <cellStyle name="Currency 22" xfId="61" xr:uid="{00000000-0005-0000-0000-00008B010000}"/>
    <cellStyle name="Currency 22 2" xfId="408" xr:uid="{00000000-0005-0000-0000-00008C010000}"/>
    <cellStyle name="Currency 22 2 2" xfId="718" xr:uid="{00000000-0005-0000-0000-00008D010000}"/>
    <cellStyle name="Currency 22 3" xfId="717" xr:uid="{00000000-0005-0000-0000-00008E010000}"/>
    <cellStyle name="Currency 23" xfId="64" xr:uid="{00000000-0005-0000-0000-00008F010000}"/>
    <cellStyle name="Currency 23 2" xfId="410" xr:uid="{00000000-0005-0000-0000-000090010000}"/>
    <cellStyle name="Currency 23 2 2" xfId="720" xr:uid="{00000000-0005-0000-0000-000091010000}"/>
    <cellStyle name="Currency 23 3" xfId="719" xr:uid="{00000000-0005-0000-0000-000092010000}"/>
    <cellStyle name="Currency 24" xfId="67" xr:uid="{00000000-0005-0000-0000-000093010000}"/>
    <cellStyle name="Currency 24 2" xfId="412" xr:uid="{00000000-0005-0000-0000-000094010000}"/>
    <cellStyle name="Currency 24 2 2" xfId="722" xr:uid="{00000000-0005-0000-0000-000095010000}"/>
    <cellStyle name="Currency 24 3" xfId="721" xr:uid="{00000000-0005-0000-0000-000096010000}"/>
    <cellStyle name="Currency 25" xfId="70" xr:uid="{00000000-0005-0000-0000-000097010000}"/>
    <cellStyle name="Currency 25 2" xfId="414" xr:uid="{00000000-0005-0000-0000-000098010000}"/>
    <cellStyle name="Currency 25 2 2" xfId="724" xr:uid="{00000000-0005-0000-0000-000099010000}"/>
    <cellStyle name="Currency 25 3" xfId="723" xr:uid="{00000000-0005-0000-0000-00009A010000}"/>
    <cellStyle name="Currency 26" xfId="73" xr:uid="{00000000-0005-0000-0000-00009B010000}"/>
    <cellStyle name="Currency 26 2" xfId="416" xr:uid="{00000000-0005-0000-0000-00009C010000}"/>
    <cellStyle name="Currency 26 2 2" xfId="726" xr:uid="{00000000-0005-0000-0000-00009D010000}"/>
    <cellStyle name="Currency 26 3" xfId="725" xr:uid="{00000000-0005-0000-0000-00009E010000}"/>
    <cellStyle name="Currency 27" xfId="76" xr:uid="{00000000-0005-0000-0000-00009F010000}"/>
    <cellStyle name="Currency 27 2" xfId="418" xr:uid="{00000000-0005-0000-0000-0000A0010000}"/>
    <cellStyle name="Currency 27 2 2" xfId="728" xr:uid="{00000000-0005-0000-0000-0000A1010000}"/>
    <cellStyle name="Currency 27 3" xfId="727" xr:uid="{00000000-0005-0000-0000-0000A2010000}"/>
    <cellStyle name="Currency 28" xfId="79" xr:uid="{00000000-0005-0000-0000-0000A3010000}"/>
    <cellStyle name="Currency 28 2" xfId="420" xr:uid="{00000000-0005-0000-0000-0000A4010000}"/>
    <cellStyle name="Currency 28 2 2" xfId="730" xr:uid="{00000000-0005-0000-0000-0000A5010000}"/>
    <cellStyle name="Currency 28 3" xfId="729" xr:uid="{00000000-0005-0000-0000-0000A6010000}"/>
    <cellStyle name="Currency 29" xfId="82" xr:uid="{00000000-0005-0000-0000-0000A7010000}"/>
    <cellStyle name="Currency 29 2" xfId="422" xr:uid="{00000000-0005-0000-0000-0000A8010000}"/>
    <cellStyle name="Currency 29 2 2" xfId="732" xr:uid="{00000000-0005-0000-0000-0000A9010000}"/>
    <cellStyle name="Currency 29 3" xfId="731" xr:uid="{00000000-0005-0000-0000-0000AA010000}"/>
    <cellStyle name="Currency 3" xfId="2" xr:uid="{00000000-0005-0000-0000-0000AB010000}"/>
    <cellStyle name="Currency 3 2" xfId="369" xr:uid="{00000000-0005-0000-0000-0000AC010000}"/>
    <cellStyle name="Currency 30" xfId="85" xr:uid="{00000000-0005-0000-0000-0000AD010000}"/>
    <cellStyle name="Currency 30 2" xfId="424" xr:uid="{00000000-0005-0000-0000-0000AE010000}"/>
    <cellStyle name="Currency 30 2 2" xfId="734" xr:uid="{00000000-0005-0000-0000-0000AF010000}"/>
    <cellStyle name="Currency 30 3" xfId="733" xr:uid="{00000000-0005-0000-0000-0000B0010000}"/>
    <cellStyle name="Currency 31" xfId="88" xr:uid="{00000000-0005-0000-0000-0000B1010000}"/>
    <cellStyle name="Currency 31 2" xfId="426" xr:uid="{00000000-0005-0000-0000-0000B2010000}"/>
    <cellStyle name="Currency 31 2 2" xfId="736" xr:uid="{00000000-0005-0000-0000-0000B3010000}"/>
    <cellStyle name="Currency 31 3" xfId="735" xr:uid="{00000000-0005-0000-0000-0000B4010000}"/>
    <cellStyle name="Currency 32" xfId="91" xr:uid="{00000000-0005-0000-0000-0000B5010000}"/>
    <cellStyle name="Currency 32 2" xfId="428" xr:uid="{00000000-0005-0000-0000-0000B6010000}"/>
    <cellStyle name="Currency 32 2 2" xfId="738" xr:uid="{00000000-0005-0000-0000-0000B7010000}"/>
    <cellStyle name="Currency 32 3" xfId="737" xr:uid="{00000000-0005-0000-0000-0000B8010000}"/>
    <cellStyle name="Currency 33" xfId="94" xr:uid="{00000000-0005-0000-0000-0000B9010000}"/>
    <cellStyle name="Currency 33 2" xfId="430" xr:uid="{00000000-0005-0000-0000-0000BA010000}"/>
    <cellStyle name="Currency 33 2 2" xfId="740" xr:uid="{00000000-0005-0000-0000-0000BB010000}"/>
    <cellStyle name="Currency 33 3" xfId="739" xr:uid="{00000000-0005-0000-0000-0000BC010000}"/>
    <cellStyle name="Currency 34" xfId="97" xr:uid="{00000000-0005-0000-0000-0000BD010000}"/>
    <cellStyle name="Currency 34 2" xfId="432" xr:uid="{00000000-0005-0000-0000-0000BE010000}"/>
    <cellStyle name="Currency 34 2 2" xfId="742" xr:uid="{00000000-0005-0000-0000-0000BF010000}"/>
    <cellStyle name="Currency 34 3" xfId="741" xr:uid="{00000000-0005-0000-0000-0000C0010000}"/>
    <cellStyle name="Currency 35" xfId="100" xr:uid="{00000000-0005-0000-0000-0000C1010000}"/>
    <cellStyle name="Currency 35 2" xfId="434" xr:uid="{00000000-0005-0000-0000-0000C2010000}"/>
    <cellStyle name="Currency 35 2 2" xfId="744" xr:uid="{00000000-0005-0000-0000-0000C3010000}"/>
    <cellStyle name="Currency 35 3" xfId="743" xr:uid="{00000000-0005-0000-0000-0000C4010000}"/>
    <cellStyle name="Currency 36" xfId="103" xr:uid="{00000000-0005-0000-0000-0000C5010000}"/>
    <cellStyle name="Currency 36 2" xfId="436" xr:uid="{00000000-0005-0000-0000-0000C6010000}"/>
    <cellStyle name="Currency 36 2 2" xfId="746" xr:uid="{00000000-0005-0000-0000-0000C7010000}"/>
    <cellStyle name="Currency 36 3" xfId="745" xr:uid="{00000000-0005-0000-0000-0000C8010000}"/>
    <cellStyle name="Currency 37" xfId="106" xr:uid="{00000000-0005-0000-0000-0000C9010000}"/>
    <cellStyle name="Currency 37 2" xfId="438" xr:uid="{00000000-0005-0000-0000-0000CA010000}"/>
    <cellStyle name="Currency 37 2 2" xfId="748" xr:uid="{00000000-0005-0000-0000-0000CB010000}"/>
    <cellStyle name="Currency 37 3" xfId="747" xr:uid="{00000000-0005-0000-0000-0000CC010000}"/>
    <cellStyle name="Currency 38" xfId="109" xr:uid="{00000000-0005-0000-0000-0000CD010000}"/>
    <cellStyle name="Currency 38 2" xfId="440" xr:uid="{00000000-0005-0000-0000-0000CE010000}"/>
    <cellStyle name="Currency 38 2 2" xfId="750" xr:uid="{00000000-0005-0000-0000-0000CF010000}"/>
    <cellStyle name="Currency 38 3" xfId="749" xr:uid="{00000000-0005-0000-0000-0000D0010000}"/>
    <cellStyle name="Currency 39" xfId="112" xr:uid="{00000000-0005-0000-0000-0000D1010000}"/>
    <cellStyle name="Currency 39 2" xfId="442" xr:uid="{00000000-0005-0000-0000-0000D2010000}"/>
    <cellStyle name="Currency 39 2 2" xfId="752" xr:uid="{00000000-0005-0000-0000-0000D3010000}"/>
    <cellStyle name="Currency 39 3" xfId="751" xr:uid="{00000000-0005-0000-0000-0000D4010000}"/>
    <cellStyle name="Currency 4" xfId="7" xr:uid="{00000000-0005-0000-0000-0000D5010000}"/>
    <cellStyle name="Currency 4 2" xfId="372" xr:uid="{00000000-0005-0000-0000-0000D6010000}"/>
    <cellStyle name="Currency 4 2 2" xfId="754" xr:uid="{00000000-0005-0000-0000-0000D7010000}"/>
    <cellStyle name="Currency 4 3" xfId="753" xr:uid="{00000000-0005-0000-0000-0000D8010000}"/>
    <cellStyle name="Currency 40" xfId="115" xr:uid="{00000000-0005-0000-0000-0000D9010000}"/>
    <cellStyle name="Currency 40 2" xfId="444" xr:uid="{00000000-0005-0000-0000-0000DA010000}"/>
    <cellStyle name="Currency 40 2 2" xfId="756" xr:uid="{00000000-0005-0000-0000-0000DB010000}"/>
    <cellStyle name="Currency 40 3" xfId="755" xr:uid="{00000000-0005-0000-0000-0000DC010000}"/>
    <cellStyle name="Currency 41" xfId="118" xr:uid="{00000000-0005-0000-0000-0000DD010000}"/>
    <cellStyle name="Currency 41 2" xfId="446" xr:uid="{00000000-0005-0000-0000-0000DE010000}"/>
    <cellStyle name="Currency 41 2 2" xfId="758" xr:uid="{00000000-0005-0000-0000-0000DF010000}"/>
    <cellStyle name="Currency 41 3" xfId="757" xr:uid="{00000000-0005-0000-0000-0000E0010000}"/>
    <cellStyle name="Currency 42" xfId="121" xr:uid="{00000000-0005-0000-0000-0000E1010000}"/>
    <cellStyle name="Currency 42 2" xfId="448" xr:uid="{00000000-0005-0000-0000-0000E2010000}"/>
    <cellStyle name="Currency 42 2 2" xfId="760" xr:uid="{00000000-0005-0000-0000-0000E3010000}"/>
    <cellStyle name="Currency 42 3" xfId="759" xr:uid="{00000000-0005-0000-0000-0000E4010000}"/>
    <cellStyle name="Currency 43" xfId="124" xr:uid="{00000000-0005-0000-0000-0000E5010000}"/>
    <cellStyle name="Currency 43 2" xfId="450" xr:uid="{00000000-0005-0000-0000-0000E6010000}"/>
    <cellStyle name="Currency 43 2 2" xfId="762" xr:uid="{00000000-0005-0000-0000-0000E7010000}"/>
    <cellStyle name="Currency 43 3" xfId="761" xr:uid="{00000000-0005-0000-0000-0000E8010000}"/>
    <cellStyle name="Currency 44" xfId="127" xr:uid="{00000000-0005-0000-0000-0000E9010000}"/>
    <cellStyle name="Currency 44 2" xfId="452" xr:uid="{00000000-0005-0000-0000-0000EA010000}"/>
    <cellStyle name="Currency 44 2 2" xfId="764" xr:uid="{00000000-0005-0000-0000-0000EB010000}"/>
    <cellStyle name="Currency 44 3" xfId="763" xr:uid="{00000000-0005-0000-0000-0000EC010000}"/>
    <cellStyle name="Currency 45" xfId="130" xr:uid="{00000000-0005-0000-0000-0000ED010000}"/>
    <cellStyle name="Currency 45 2" xfId="454" xr:uid="{00000000-0005-0000-0000-0000EE010000}"/>
    <cellStyle name="Currency 45 2 2" xfId="766" xr:uid="{00000000-0005-0000-0000-0000EF010000}"/>
    <cellStyle name="Currency 45 3" xfId="765" xr:uid="{00000000-0005-0000-0000-0000F0010000}"/>
    <cellStyle name="Currency 46" xfId="133" xr:uid="{00000000-0005-0000-0000-0000F1010000}"/>
    <cellStyle name="Currency 46 2" xfId="456" xr:uid="{00000000-0005-0000-0000-0000F2010000}"/>
    <cellStyle name="Currency 46 2 2" xfId="768" xr:uid="{00000000-0005-0000-0000-0000F3010000}"/>
    <cellStyle name="Currency 46 3" xfId="767" xr:uid="{00000000-0005-0000-0000-0000F4010000}"/>
    <cellStyle name="Currency 47" xfId="136" xr:uid="{00000000-0005-0000-0000-0000F5010000}"/>
    <cellStyle name="Currency 47 2" xfId="458" xr:uid="{00000000-0005-0000-0000-0000F6010000}"/>
    <cellStyle name="Currency 47 2 2" xfId="770" xr:uid="{00000000-0005-0000-0000-0000F7010000}"/>
    <cellStyle name="Currency 47 3" xfId="769" xr:uid="{00000000-0005-0000-0000-0000F8010000}"/>
    <cellStyle name="Currency 48" xfId="139" xr:uid="{00000000-0005-0000-0000-0000F9010000}"/>
    <cellStyle name="Currency 48 2" xfId="460" xr:uid="{00000000-0005-0000-0000-0000FA010000}"/>
    <cellStyle name="Currency 48 2 2" xfId="772" xr:uid="{00000000-0005-0000-0000-0000FB010000}"/>
    <cellStyle name="Currency 48 3" xfId="771" xr:uid="{00000000-0005-0000-0000-0000FC010000}"/>
    <cellStyle name="Currency 49" xfId="142" xr:uid="{00000000-0005-0000-0000-0000FD010000}"/>
    <cellStyle name="Currency 49 2" xfId="462" xr:uid="{00000000-0005-0000-0000-0000FE010000}"/>
    <cellStyle name="Currency 49 2 2" xfId="774" xr:uid="{00000000-0005-0000-0000-0000FF010000}"/>
    <cellStyle name="Currency 49 3" xfId="773" xr:uid="{00000000-0005-0000-0000-000000020000}"/>
    <cellStyle name="Currency 5" xfId="10" xr:uid="{00000000-0005-0000-0000-000001020000}"/>
    <cellStyle name="Currency 5 2" xfId="374" xr:uid="{00000000-0005-0000-0000-000002020000}"/>
    <cellStyle name="Currency 5 2 2" xfId="776" xr:uid="{00000000-0005-0000-0000-000003020000}"/>
    <cellStyle name="Currency 5 3" xfId="775" xr:uid="{00000000-0005-0000-0000-000004020000}"/>
    <cellStyle name="Currency 50" xfId="145" xr:uid="{00000000-0005-0000-0000-000005020000}"/>
    <cellStyle name="Currency 50 2" xfId="464" xr:uid="{00000000-0005-0000-0000-000006020000}"/>
    <cellStyle name="Currency 50 2 2" xfId="778" xr:uid="{00000000-0005-0000-0000-000007020000}"/>
    <cellStyle name="Currency 50 3" xfId="777" xr:uid="{00000000-0005-0000-0000-000008020000}"/>
    <cellStyle name="Currency 51" xfId="148" xr:uid="{00000000-0005-0000-0000-000009020000}"/>
    <cellStyle name="Currency 51 2" xfId="466" xr:uid="{00000000-0005-0000-0000-00000A020000}"/>
    <cellStyle name="Currency 51 2 2" xfId="780" xr:uid="{00000000-0005-0000-0000-00000B020000}"/>
    <cellStyle name="Currency 51 3" xfId="779" xr:uid="{00000000-0005-0000-0000-00000C020000}"/>
    <cellStyle name="Currency 52" xfId="151" xr:uid="{00000000-0005-0000-0000-00000D020000}"/>
    <cellStyle name="Currency 52 2" xfId="468" xr:uid="{00000000-0005-0000-0000-00000E020000}"/>
    <cellStyle name="Currency 52 2 2" xfId="782" xr:uid="{00000000-0005-0000-0000-00000F020000}"/>
    <cellStyle name="Currency 52 3" xfId="781" xr:uid="{00000000-0005-0000-0000-000010020000}"/>
    <cellStyle name="Currency 53" xfId="368" xr:uid="{00000000-0005-0000-0000-000011020000}"/>
    <cellStyle name="Currency 54" xfId="619" xr:uid="{00000000-0005-0000-0000-000012020000}"/>
    <cellStyle name="Currency 54 2" xfId="783" xr:uid="{00000000-0005-0000-0000-000013020000}"/>
    <cellStyle name="Currency 55" xfId="158" xr:uid="{00000000-0005-0000-0000-000014020000}"/>
    <cellStyle name="Currency 55 2" xfId="472" xr:uid="{00000000-0005-0000-0000-000015020000}"/>
    <cellStyle name="Currency 55 2 2" xfId="785" xr:uid="{00000000-0005-0000-0000-000016020000}"/>
    <cellStyle name="Currency 55 3" xfId="784" xr:uid="{00000000-0005-0000-0000-000017020000}"/>
    <cellStyle name="Currency 56" xfId="161" xr:uid="{00000000-0005-0000-0000-000018020000}"/>
    <cellStyle name="Currency 56 2" xfId="474" xr:uid="{00000000-0005-0000-0000-000019020000}"/>
    <cellStyle name="Currency 56 2 2" xfId="787" xr:uid="{00000000-0005-0000-0000-00001A020000}"/>
    <cellStyle name="Currency 56 3" xfId="786" xr:uid="{00000000-0005-0000-0000-00001B020000}"/>
    <cellStyle name="Currency 57" xfId="164" xr:uid="{00000000-0005-0000-0000-00001C020000}"/>
    <cellStyle name="Currency 57 2" xfId="476" xr:uid="{00000000-0005-0000-0000-00001D020000}"/>
    <cellStyle name="Currency 57 2 2" xfId="789" xr:uid="{00000000-0005-0000-0000-00001E020000}"/>
    <cellStyle name="Currency 57 3" xfId="788" xr:uid="{00000000-0005-0000-0000-00001F020000}"/>
    <cellStyle name="Currency 58" xfId="167" xr:uid="{00000000-0005-0000-0000-000020020000}"/>
    <cellStyle name="Currency 58 2" xfId="478" xr:uid="{00000000-0005-0000-0000-000021020000}"/>
    <cellStyle name="Currency 58 2 2" xfId="791" xr:uid="{00000000-0005-0000-0000-000022020000}"/>
    <cellStyle name="Currency 58 3" xfId="790" xr:uid="{00000000-0005-0000-0000-000023020000}"/>
    <cellStyle name="Currency 59" xfId="170" xr:uid="{00000000-0005-0000-0000-000024020000}"/>
    <cellStyle name="Currency 59 2" xfId="480" xr:uid="{00000000-0005-0000-0000-000025020000}"/>
    <cellStyle name="Currency 59 2 2" xfId="793" xr:uid="{00000000-0005-0000-0000-000026020000}"/>
    <cellStyle name="Currency 59 3" xfId="792" xr:uid="{00000000-0005-0000-0000-000027020000}"/>
    <cellStyle name="Currency 6" xfId="13" xr:uid="{00000000-0005-0000-0000-000028020000}"/>
    <cellStyle name="Currency 6 2" xfId="376" xr:uid="{00000000-0005-0000-0000-000029020000}"/>
    <cellStyle name="Currency 6 2 2" xfId="795" xr:uid="{00000000-0005-0000-0000-00002A020000}"/>
    <cellStyle name="Currency 6 3" xfId="794" xr:uid="{00000000-0005-0000-0000-00002B020000}"/>
    <cellStyle name="Currency 60" xfId="173" xr:uid="{00000000-0005-0000-0000-00002C020000}"/>
    <cellStyle name="Currency 60 2" xfId="482" xr:uid="{00000000-0005-0000-0000-00002D020000}"/>
    <cellStyle name="Currency 60 2 2" xfId="797" xr:uid="{00000000-0005-0000-0000-00002E020000}"/>
    <cellStyle name="Currency 60 3" xfId="796" xr:uid="{00000000-0005-0000-0000-00002F020000}"/>
    <cellStyle name="Currency 61" xfId="176" xr:uid="{00000000-0005-0000-0000-000030020000}"/>
    <cellStyle name="Currency 61 2" xfId="484" xr:uid="{00000000-0005-0000-0000-000031020000}"/>
    <cellStyle name="Currency 61 2 2" xfId="799" xr:uid="{00000000-0005-0000-0000-000032020000}"/>
    <cellStyle name="Currency 61 3" xfId="798" xr:uid="{00000000-0005-0000-0000-000033020000}"/>
    <cellStyle name="Currency 62" xfId="179" xr:uid="{00000000-0005-0000-0000-000034020000}"/>
    <cellStyle name="Currency 62 2" xfId="486" xr:uid="{00000000-0005-0000-0000-000035020000}"/>
    <cellStyle name="Currency 62 2 2" xfId="801" xr:uid="{00000000-0005-0000-0000-000036020000}"/>
    <cellStyle name="Currency 62 3" xfId="800" xr:uid="{00000000-0005-0000-0000-000037020000}"/>
    <cellStyle name="Currency 63" xfId="182" xr:uid="{00000000-0005-0000-0000-000038020000}"/>
    <cellStyle name="Currency 63 2" xfId="488" xr:uid="{00000000-0005-0000-0000-000039020000}"/>
    <cellStyle name="Currency 63 2 2" xfId="803" xr:uid="{00000000-0005-0000-0000-00003A020000}"/>
    <cellStyle name="Currency 63 3" xfId="802" xr:uid="{00000000-0005-0000-0000-00003B020000}"/>
    <cellStyle name="Currency 64" xfId="185" xr:uid="{00000000-0005-0000-0000-00003C020000}"/>
    <cellStyle name="Currency 64 2" xfId="490" xr:uid="{00000000-0005-0000-0000-00003D020000}"/>
    <cellStyle name="Currency 64 2 2" xfId="805" xr:uid="{00000000-0005-0000-0000-00003E020000}"/>
    <cellStyle name="Currency 64 3" xfId="804" xr:uid="{00000000-0005-0000-0000-00003F020000}"/>
    <cellStyle name="Currency 66" xfId="190" xr:uid="{00000000-0005-0000-0000-000040020000}"/>
    <cellStyle name="Currency 66 2" xfId="493" xr:uid="{00000000-0005-0000-0000-000041020000}"/>
    <cellStyle name="Currency 66 2 2" xfId="807" xr:uid="{00000000-0005-0000-0000-000042020000}"/>
    <cellStyle name="Currency 66 3" xfId="806" xr:uid="{00000000-0005-0000-0000-000043020000}"/>
    <cellStyle name="Currency 67" xfId="193" xr:uid="{00000000-0005-0000-0000-000044020000}"/>
    <cellStyle name="Currency 67 2" xfId="495" xr:uid="{00000000-0005-0000-0000-000045020000}"/>
    <cellStyle name="Currency 67 2 2" xfId="809" xr:uid="{00000000-0005-0000-0000-000046020000}"/>
    <cellStyle name="Currency 67 3" xfId="808" xr:uid="{00000000-0005-0000-0000-000047020000}"/>
    <cellStyle name="Currency 68" xfId="196" xr:uid="{00000000-0005-0000-0000-000048020000}"/>
    <cellStyle name="Currency 68 2" xfId="497" xr:uid="{00000000-0005-0000-0000-000049020000}"/>
    <cellStyle name="Currency 68 2 2" xfId="811" xr:uid="{00000000-0005-0000-0000-00004A020000}"/>
    <cellStyle name="Currency 68 3" xfId="810" xr:uid="{00000000-0005-0000-0000-00004B020000}"/>
    <cellStyle name="Currency 69" xfId="199" xr:uid="{00000000-0005-0000-0000-00004C020000}"/>
    <cellStyle name="Currency 69 2" xfId="499" xr:uid="{00000000-0005-0000-0000-00004D020000}"/>
    <cellStyle name="Currency 69 2 2" xfId="813" xr:uid="{00000000-0005-0000-0000-00004E020000}"/>
    <cellStyle name="Currency 69 3" xfId="812" xr:uid="{00000000-0005-0000-0000-00004F020000}"/>
    <cellStyle name="Currency 7" xfId="16" xr:uid="{00000000-0005-0000-0000-000050020000}"/>
    <cellStyle name="Currency 7 2" xfId="378" xr:uid="{00000000-0005-0000-0000-000051020000}"/>
    <cellStyle name="Currency 7 2 2" xfId="815" xr:uid="{00000000-0005-0000-0000-000052020000}"/>
    <cellStyle name="Currency 7 3" xfId="814" xr:uid="{00000000-0005-0000-0000-000053020000}"/>
    <cellStyle name="Currency 70" xfId="202" xr:uid="{00000000-0005-0000-0000-000054020000}"/>
    <cellStyle name="Currency 70 2" xfId="501" xr:uid="{00000000-0005-0000-0000-000055020000}"/>
    <cellStyle name="Currency 70 2 2" xfId="817" xr:uid="{00000000-0005-0000-0000-000056020000}"/>
    <cellStyle name="Currency 70 3" xfId="816" xr:uid="{00000000-0005-0000-0000-000057020000}"/>
    <cellStyle name="Currency 71" xfId="205" xr:uid="{00000000-0005-0000-0000-000058020000}"/>
    <cellStyle name="Currency 71 2" xfId="503" xr:uid="{00000000-0005-0000-0000-000059020000}"/>
    <cellStyle name="Currency 71 2 2" xfId="819" xr:uid="{00000000-0005-0000-0000-00005A020000}"/>
    <cellStyle name="Currency 71 3" xfId="818" xr:uid="{00000000-0005-0000-0000-00005B020000}"/>
    <cellStyle name="Currency 72" xfId="208" xr:uid="{00000000-0005-0000-0000-00005C020000}"/>
    <cellStyle name="Currency 72 2" xfId="505" xr:uid="{00000000-0005-0000-0000-00005D020000}"/>
    <cellStyle name="Currency 72 2 2" xfId="821" xr:uid="{00000000-0005-0000-0000-00005E020000}"/>
    <cellStyle name="Currency 72 3" xfId="820" xr:uid="{00000000-0005-0000-0000-00005F020000}"/>
    <cellStyle name="Currency 73" xfId="211" xr:uid="{00000000-0005-0000-0000-000060020000}"/>
    <cellStyle name="Currency 73 2" xfId="507" xr:uid="{00000000-0005-0000-0000-000061020000}"/>
    <cellStyle name="Currency 73 2 2" xfId="823" xr:uid="{00000000-0005-0000-0000-000062020000}"/>
    <cellStyle name="Currency 73 3" xfId="822" xr:uid="{00000000-0005-0000-0000-000063020000}"/>
    <cellStyle name="Currency 74" xfId="214" xr:uid="{00000000-0005-0000-0000-000064020000}"/>
    <cellStyle name="Currency 74 2" xfId="509" xr:uid="{00000000-0005-0000-0000-000065020000}"/>
    <cellStyle name="Currency 74 2 2" xfId="825" xr:uid="{00000000-0005-0000-0000-000066020000}"/>
    <cellStyle name="Currency 74 3" xfId="824" xr:uid="{00000000-0005-0000-0000-000067020000}"/>
    <cellStyle name="Currency 75" xfId="217" xr:uid="{00000000-0005-0000-0000-000068020000}"/>
    <cellStyle name="Currency 75 2" xfId="511" xr:uid="{00000000-0005-0000-0000-000069020000}"/>
    <cellStyle name="Currency 75 2 2" xfId="827" xr:uid="{00000000-0005-0000-0000-00006A020000}"/>
    <cellStyle name="Currency 75 3" xfId="826" xr:uid="{00000000-0005-0000-0000-00006B020000}"/>
    <cellStyle name="Currency 76" xfId="220" xr:uid="{00000000-0005-0000-0000-00006C020000}"/>
    <cellStyle name="Currency 76 2" xfId="513" xr:uid="{00000000-0005-0000-0000-00006D020000}"/>
    <cellStyle name="Currency 76 2 2" xfId="829" xr:uid="{00000000-0005-0000-0000-00006E020000}"/>
    <cellStyle name="Currency 76 3" xfId="828" xr:uid="{00000000-0005-0000-0000-00006F020000}"/>
    <cellStyle name="Currency 77" xfId="223" xr:uid="{00000000-0005-0000-0000-000070020000}"/>
    <cellStyle name="Currency 77 2" xfId="515" xr:uid="{00000000-0005-0000-0000-000071020000}"/>
    <cellStyle name="Currency 77 2 2" xfId="831" xr:uid="{00000000-0005-0000-0000-000072020000}"/>
    <cellStyle name="Currency 77 3" xfId="830" xr:uid="{00000000-0005-0000-0000-000073020000}"/>
    <cellStyle name="Currency 78" xfId="226" xr:uid="{00000000-0005-0000-0000-000074020000}"/>
    <cellStyle name="Currency 78 2" xfId="517" xr:uid="{00000000-0005-0000-0000-000075020000}"/>
    <cellStyle name="Currency 78 2 2" xfId="833" xr:uid="{00000000-0005-0000-0000-000076020000}"/>
    <cellStyle name="Currency 78 3" xfId="832" xr:uid="{00000000-0005-0000-0000-000077020000}"/>
    <cellStyle name="Currency 79" xfId="229" xr:uid="{00000000-0005-0000-0000-000078020000}"/>
    <cellStyle name="Currency 79 2" xfId="519" xr:uid="{00000000-0005-0000-0000-000079020000}"/>
    <cellStyle name="Currency 79 2 2" xfId="835" xr:uid="{00000000-0005-0000-0000-00007A020000}"/>
    <cellStyle name="Currency 79 3" xfId="834" xr:uid="{00000000-0005-0000-0000-00007B020000}"/>
    <cellStyle name="Currency 8" xfId="19" xr:uid="{00000000-0005-0000-0000-00007C020000}"/>
    <cellStyle name="Currency 8 2" xfId="380" xr:uid="{00000000-0005-0000-0000-00007D020000}"/>
    <cellStyle name="Currency 8 2 2" xfId="837" xr:uid="{00000000-0005-0000-0000-00007E020000}"/>
    <cellStyle name="Currency 8 3" xfId="836" xr:uid="{00000000-0005-0000-0000-00007F020000}"/>
    <cellStyle name="Currency 80" xfId="232" xr:uid="{00000000-0005-0000-0000-000080020000}"/>
    <cellStyle name="Currency 80 2" xfId="521" xr:uid="{00000000-0005-0000-0000-000081020000}"/>
    <cellStyle name="Currency 80 2 2" xfId="839" xr:uid="{00000000-0005-0000-0000-000082020000}"/>
    <cellStyle name="Currency 80 3" xfId="838" xr:uid="{00000000-0005-0000-0000-000083020000}"/>
    <cellStyle name="Currency 81" xfId="235" xr:uid="{00000000-0005-0000-0000-000084020000}"/>
    <cellStyle name="Currency 81 2" xfId="523" xr:uid="{00000000-0005-0000-0000-000085020000}"/>
    <cellStyle name="Currency 81 2 2" xfId="841" xr:uid="{00000000-0005-0000-0000-000086020000}"/>
    <cellStyle name="Currency 81 3" xfId="840" xr:uid="{00000000-0005-0000-0000-000087020000}"/>
    <cellStyle name="Currency 82" xfId="238" xr:uid="{00000000-0005-0000-0000-000088020000}"/>
    <cellStyle name="Currency 82 2" xfId="525" xr:uid="{00000000-0005-0000-0000-000089020000}"/>
    <cellStyle name="Currency 82 2 2" xfId="843" xr:uid="{00000000-0005-0000-0000-00008A020000}"/>
    <cellStyle name="Currency 82 3" xfId="842" xr:uid="{00000000-0005-0000-0000-00008B020000}"/>
    <cellStyle name="Currency 83" xfId="241" xr:uid="{00000000-0005-0000-0000-00008C020000}"/>
    <cellStyle name="Currency 83 2" xfId="527" xr:uid="{00000000-0005-0000-0000-00008D020000}"/>
    <cellStyle name="Currency 83 2 2" xfId="845" xr:uid="{00000000-0005-0000-0000-00008E020000}"/>
    <cellStyle name="Currency 83 3" xfId="844" xr:uid="{00000000-0005-0000-0000-00008F020000}"/>
    <cellStyle name="Currency 84" xfId="244" xr:uid="{00000000-0005-0000-0000-000090020000}"/>
    <cellStyle name="Currency 84 2" xfId="529" xr:uid="{00000000-0005-0000-0000-000091020000}"/>
    <cellStyle name="Currency 84 2 2" xfId="847" xr:uid="{00000000-0005-0000-0000-000092020000}"/>
    <cellStyle name="Currency 84 3" xfId="846" xr:uid="{00000000-0005-0000-0000-000093020000}"/>
    <cellStyle name="Currency 85" xfId="247" xr:uid="{00000000-0005-0000-0000-000094020000}"/>
    <cellStyle name="Currency 85 2" xfId="531" xr:uid="{00000000-0005-0000-0000-000095020000}"/>
    <cellStyle name="Currency 85 2 2" xfId="849" xr:uid="{00000000-0005-0000-0000-000096020000}"/>
    <cellStyle name="Currency 85 3" xfId="848" xr:uid="{00000000-0005-0000-0000-000097020000}"/>
    <cellStyle name="Currency 86" xfId="250" xr:uid="{00000000-0005-0000-0000-000098020000}"/>
    <cellStyle name="Currency 86 2" xfId="533" xr:uid="{00000000-0005-0000-0000-000099020000}"/>
    <cellStyle name="Currency 86 2 2" xfId="851" xr:uid="{00000000-0005-0000-0000-00009A020000}"/>
    <cellStyle name="Currency 86 3" xfId="850" xr:uid="{00000000-0005-0000-0000-00009B020000}"/>
    <cellStyle name="Currency 87" xfId="253" xr:uid="{00000000-0005-0000-0000-00009C020000}"/>
    <cellStyle name="Currency 87 2" xfId="535" xr:uid="{00000000-0005-0000-0000-00009D020000}"/>
    <cellStyle name="Currency 87 2 2" xfId="853" xr:uid="{00000000-0005-0000-0000-00009E020000}"/>
    <cellStyle name="Currency 87 3" xfId="852" xr:uid="{00000000-0005-0000-0000-00009F020000}"/>
    <cellStyle name="Currency 88" xfId="256" xr:uid="{00000000-0005-0000-0000-0000A0020000}"/>
    <cellStyle name="Currency 88 2" xfId="537" xr:uid="{00000000-0005-0000-0000-0000A1020000}"/>
    <cellStyle name="Currency 88 2 2" xfId="855" xr:uid="{00000000-0005-0000-0000-0000A2020000}"/>
    <cellStyle name="Currency 88 3" xfId="854" xr:uid="{00000000-0005-0000-0000-0000A3020000}"/>
    <cellStyle name="Currency 89" xfId="259" xr:uid="{00000000-0005-0000-0000-0000A4020000}"/>
    <cellStyle name="Currency 89 2" xfId="539" xr:uid="{00000000-0005-0000-0000-0000A5020000}"/>
    <cellStyle name="Currency 89 2 2" xfId="857" xr:uid="{00000000-0005-0000-0000-0000A6020000}"/>
    <cellStyle name="Currency 89 3" xfId="856" xr:uid="{00000000-0005-0000-0000-0000A7020000}"/>
    <cellStyle name="Currency 9" xfId="22" xr:uid="{00000000-0005-0000-0000-0000A8020000}"/>
    <cellStyle name="Currency 9 2" xfId="382" xr:uid="{00000000-0005-0000-0000-0000A9020000}"/>
    <cellStyle name="Currency 9 2 2" xfId="859" xr:uid="{00000000-0005-0000-0000-0000AA020000}"/>
    <cellStyle name="Currency 9 3" xfId="858" xr:uid="{00000000-0005-0000-0000-0000AB020000}"/>
    <cellStyle name="Currency 90" xfId="262" xr:uid="{00000000-0005-0000-0000-0000AC020000}"/>
    <cellStyle name="Currency 90 2" xfId="542" xr:uid="{00000000-0005-0000-0000-0000AD020000}"/>
    <cellStyle name="Currency 90 2 2" xfId="861" xr:uid="{00000000-0005-0000-0000-0000AE020000}"/>
    <cellStyle name="Currency 90 3" xfId="860" xr:uid="{00000000-0005-0000-0000-0000AF020000}"/>
    <cellStyle name="Currency 91" xfId="265" xr:uid="{00000000-0005-0000-0000-0000B0020000}"/>
    <cellStyle name="Currency 91 2" xfId="544" xr:uid="{00000000-0005-0000-0000-0000B1020000}"/>
    <cellStyle name="Currency 91 2 2" xfId="863" xr:uid="{00000000-0005-0000-0000-0000B2020000}"/>
    <cellStyle name="Currency 91 3" xfId="862" xr:uid="{00000000-0005-0000-0000-0000B3020000}"/>
    <cellStyle name="Currency 92" xfId="268" xr:uid="{00000000-0005-0000-0000-0000B4020000}"/>
    <cellStyle name="Currency 92 2" xfId="546" xr:uid="{00000000-0005-0000-0000-0000B5020000}"/>
    <cellStyle name="Currency 92 2 2" xfId="865" xr:uid="{00000000-0005-0000-0000-0000B6020000}"/>
    <cellStyle name="Currency 92 3" xfId="864" xr:uid="{00000000-0005-0000-0000-0000B7020000}"/>
    <cellStyle name="Currency 93" xfId="271" xr:uid="{00000000-0005-0000-0000-0000B8020000}"/>
    <cellStyle name="Currency 93 2" xfId="548" xr:uid="{00000000-0005-0000-0000-0000B9020000}"/>
    <cellStyle name="Currency 93 2 2" xfId="867" xr:uid="{00000000-0005-0000-0000-0000BA020000}"/>
    <cellStyle name="Currency 93 3" xfId="866" xr:uid="{00000000-0005-0000-0000-0000BB020000}"/>
    <cellStyle name="Currency 94" xfId="274" xr:uid="{00000000-0005-0000-0000-0000BC020000}"/>
    <cellStyle name="Currency 94 2" xfId="550" xr:uid="{00000000-0005-0000-0000-0000BD020000}"/>
    <cellStyle name="Currency 94 2 2" xfId="869" xr:uid="{00000000-0005-0000-0000-0000BE020000}"/>
    <cellStyle name="Currency 94 3" xfId="868" xr:uid="{00000000-0005-0000-0000-0000BF020000}"/>
    <cellStyle name="Currency 95" xfId="277" xr:uid="{00000000-0005-0000-0000-0000C0020000}"/>
    <cellStyle name="Currency 95 2" xfId="552" xr:uid="{00000000-0005-0000-0000-0000C1020000}"/>
    <cellStyle name="Currency 95 2 2" xfId="871" xr:uid="{00000000-0005-0000-0000-0000C2020000}"/>
    <cellStyle name="Currency 95 3" xfId="870" xr:uid="{00000000-0005-0000-0000-0000C3020000}"/>
    <cellStyle name="Currency 96" xfId="280" xr:uid="{00000000-0005-0000-0000-0000C4020000}"/>
    <cellStyle name="Currency 96 2" xfId="554" xr:uid="{00000000-0005-0000-0000-0000C5020000}"/>
    <cellStyle name="Currency 96 2 2" xfId="873" xr:uid="{00000000-0005-0000-0000-0000C6020000}"/>
    <cellStyle name="Currency 96 3" xfId="872" xr:uid="{00000000-0005-0000-0000-0000C7020000}"/>
    <cellStyle name="Currency 97" xfId="283" xr:uid="{00000000-0005-0000-0000-0000C8020000}"/>
    <cellStyle name="Currency 97 2" xfId="556" xr:uid="{00000000-0005-0000-0000-0000C9020000}"/>
    <cellStyle name="Currency 97 2 2" xfId="875" xr:uid="{00000000-0005-0000-0000-0000CA020000}"/>
    <cellStyle name="Currency 97 3" xfId="874" xr:uid="{00000000-0005-0000-0000-0000CB020000}"/>
    <cellStyle name="Currency 98" xfId="286" xr:uid="{00000000-0005-0000-0000-0000CC020000}"/>
    <cellStyle name="Currency 98 2" xfId="558" xr:uid="{00000000-0005-0000-0000-0000CD020000}"/>
    <cellStyle name="Currency 98 2 2" xfId="877" xr:uid="{00000000-0005-0000-0000-0000CE020000}"/>
    <cellStyle name="Currency 98 3" xfId="876" xr:uid="{00000000-0005-0000-0000-0000CF020000}"/>
    <cellStyle name="Currency 99" xfId="289" xr:uid="{00000000-0005-0000-0000-0000D0020000}"/>
    <cellStyle name="Currency 99 2" xfId="560" xr:uid="{00000000-0005-0000-0000-0000D1020000}"/>
    <cellStyle name="Currency 99 2 2" xfId="879" xr:uid="{00000000-0005-0000-0000-0000D2020000}"/>
    <cellStyle name="Currency 99 3" xfId="878" xr:uid="{00000000-0005-0000-0000-0000D3020000}"/>
    <cellStyle name="Followed Hyperlink" xfId="626" builtinId="9" hidden="1"/>
    <cellStyle name="Followed Hyperlink" xfId="628" builtinId="9" hidden="1"/>
    <cellStyle name="Followed Hyperlink" xfId="630" builtinId="9" hidden="1"/>
    <cellStyle name="Followed Hyperlink" xfId="632" builtinId="9" hidden="1"/>
    <cellStyle name="Followed Hyperlink" xfId="634" builtinId="9" hidden="1"/>
    <cellStyle name="Followed Hyperlink" xfId="636" builtinId="9" hidden="1"/>
    <cellStyle name="Followed Hyperlink" xfId="638" builtinId="9" hidden="1"/>
    <cellStyle name="Followed Hyperlink" xfId="640" builtinId="9" hidden="1"/>
    <cellStyle name="Followed Hyperlink" xfId="889" builtinId="9" hidden="1"/>
    <cellStyle name="Followed Hyperlink" xfId="891" builtinId="9" hidden="1"/>
    <cellStyle name="Followed Hyperlink" xfId="893" builtinId="9" hidden="1"/>
    <cellStyle name="Followed Hyperlink" xfId="895" builtinId="9" hidden="1"/>
    <cellStyle name="Followed Hyperlink" xfId="897" builtinId="9" hidden="1"/>
    <cellStyle name="Followed Hyperlink" xfId="899" builtinId="9" hidden="1"/>
    <cellStyle name="Followed Hyperlink" xfId="901" builtinId="9" hidden="1"/>
    <cellStyle name="Followed Hyperlink" xfId="903" builtinId="9" hidden="1"/>
    <cellStyle name="Followed Hyperlink" xfId="905" builtinId="9" hidden="1"/>
    <cellStyle name="Followed Hyperlink" xfId="907" builtinId="9" hidden="1"/>
    <cellStyle name="Followed Hyperlink" xfId="909" builtinId="9" hidden="1"/>
    <cellStyle name="Followed Hyperlink" xfId="911" builtinId="9" hidden="1"/>
    <cellStyle name="Followed Hyperlink" xfId="913" builtinId="9" hidden="1"/>
    <cellStyle name="Followed Hyperlink" xfId="915" builtinId="9" hidden="1"/>
    <cellStyle name="Followed Hyperlink" xfId="917" builtinId="9" hidden="1"/>
    <cellStyle name="Followed Hyperlink" xfId="919" builtinId="9" hidden="1"/>
    <cellStyle name="Followed Hyperlink" xfId="921" builtinId="9" hidden="1"/>
    <cellStyle name="Followed Hyperlink" xfId="923" builtinId="9" hidden="1"/>
    <cellStyle name="Followed Hyperlink" xfId="925" builtinId="9" hidden="1"/>
    <cellStyle name="Followed Hyperlink" xfId="927" builtinId="9" hidden="1"/>
    <cellStyle name="Followed Hyperlink" xfId="929" builtinId="9" hidden="1"/>
    <cellStyle name="Followed Hyperlink" xfId="931" builtinId="9" hidden="1"/>
    <cellStyle name="Followed Hyperlink" xfId="933" builtinId="9" hidden="1"/>
    <cellStyle name="Followed Hyperlink" xfId="935" builtinId="9" hidden="1"/>
    <cellStyle name="Followed Hyperlink" xfId="937" builtinId="9" hidden="1"/>
    <cellStyle name="Followed Hyperlink" xfId="939" builtinId="9" hidden="1"/>
    <cellStyle name="Followed Hyperlink" xfId="941" builtinId="9" hidden="1"/>
    <cellStyle name="Followed Hyperlink" xfId="943" builtinId="9" hidden="1"/>
    <cellStyle name="Followed Hyperlink" xfId="945" builtinId="9" hidden="1"/>
    <cellStyle name="Followed Hyperlink" xfId="947" builtinId="9" hidden="1"/>
    <cellStyle name="Followed Hyperlink" xfId="949" builtinId="9" hidden="1"/>
    <cellStyle name="Followed Hyperlink" xfId="951" builtinId="9" hidden="1"/>
    <cellStyle name="Followed Hyperlink" xfId="953" builtinId="9" hidden="1"/>
    <cellStyle name="Followed Hyperlink" xfId="955" builtinId="9" hidden="1"/>
    <cellStyle name="Followed Hyperlink" xfId="957" builtinId="9" hidden="1"/>
    <cellStyle name="Followed Hyperlink" xfId="959" builtinId="9" hidden="1"/>
    <cellStyle name="Followed Hyperlink" xfId="961" builtinId="9" hidden="1"/>
    <cellStyle name="Followed Hyperlink" xfId="963" builtinId="9" hidden="1"/>
    <cellStyle name="Followed Hyperlink" xfId="965" builtinId="9" hidden="1"/>
    <cellStyle name="Followed Hyperlink" xfId="967" builtinId="9" hidden="1"/>
    <cellStyle name="Followed Hyperlink" xfId="969" builtinId="9" hidden="1"/>
    <cellStyle name="Followed Hyperlink" xfId="971" builtinId="9" hidden="1"/>
    <cellStyle name="Followed Hyperlink" xfId="973" builtinId="9" hidden="1"/>
    <cellStyle name="Followed Hyperlink" xfId="975" builtinId="9" hidden="1"/>
    <cellStyle name="Followed Hyperlink" xfId="977" builtinId="9" hidden="1"/>
    <cellStyle name="Followed Hyperlink" xfId="979" builtinId="9" hidden="1"/>
    <cellStyle name="Followed Hyperlink" xfId="981" builtinId="9" hidden="1"/>
    <cellStyle name="Followed Hyperlink" xfId="983" builtinId="9" hidden="1"/>
    <cellStyle name="Followed Hyperlink" xfId="985" builtinId="9" hidden="1"/>
    <cellStyle name="Followed Hyperlink" xfId="987" builtinId="9" hidden="1"/>
    <cellStyle name="Followed Hyperlink" xfId="989" builtinId="9" hidden="1"/>
    <cellStyle name="Followed Hyperlink" xfId="991" builtinId="9" hidden="1"/>
    <cellStyle name="Followed Hyperlink" xfId="993" builtinId="9" hidden="1"/>
    <cellStyle name="Followed Hyperlink" xfId="995" builtinId="9" hidden="1"/>
    <cellStyle name="Followed Hyperlink" xfId="997" builtinId="9" hidden="1"/>
    <cellStyle name="Followed Hyperlink" xfId="999" builtinId="9" hidden="1"/>
    <cellStyle name="Followed Hyperlink" xfId="1001" builtinId="9" hidden="1"/>
    <cellStyle name="Followed Hyperlink" xfId="1003" builtinId="9" hidden="1"/>
    <cellStyle name="Followed Hyperlink" xfId="1005" builtinId="9" hidden="1"/>
    <cellStyle name="Followed Hyperlink" xfId="1007" builtinId="9" hidden="1"/>
    <cellStyle name="Followed Hyperlink" xfId="1009" builtinId="9" hidden="1"/>
    <cellStyle name="Followed Hyperlink" xfId="1011" builtinId="9" hidden="1"/>
    <cellStyle name="Followed Hyperlink" xfId="1013" builtinId="9" hidden="1"/>
    <cellStyle name="Followed Hyperlink" xfId="1015" builtinId="9" hidden="1"/>
    <cellStyle name="Followed Hyperlink" xfId="1017" builtinId="9" hidden="1"/>
    <cellStyle name="Followed Hyperlink" xfId="1019" builtinId="9" hidden="1"/>
    <cellStyle name="Followed Hyperlink" xfId="1021" builtinId="9" hidden="1"/>
    <cellStyle name="Followed Hyperlink" xfId="1023" builtinId="9" hidden="1"/>
    <cellStyle name="Followed Hyperlink" xfId="1025" builtinId="9" hidden="1"/>
    <cellStyle name="Followed Hyperlink" xfId="1027" builtinId="9" hidden="1"/>
    <cellStyle name="Followed Hyperlink" xfId="1029" builtinId="9" hidden="1"/>
    <cellStyle name="Followed Hyperlink" xfId="1031" builtinId="9" hidden="1"/>
    <cellStyle name="Followed Hyperlink" xfId="1033" builtinId="9" hidden="1"/>
    <cellStyle name="Followed Hyperlink" xfId="1035" builtinId="9" hidden="1"/>
    <cellStyle name="Followed Hyperlink" xfId="1037" builtinId="9" hidden="1"/>
    <cellStyle name="Followed Hyperlink" xfId="1039" builtinId="9" hidden="1"/>
    <cellStyle name="Followed Hyperlink" xfId="1041" builtinId="9" hidden="1"/>
    <cellStyle name="Followed Hyperlink" xfId="1043" builtinId="9" hidden="1"/>
    <cellStyle name="Followed Hyperlink" xfId="1045" builtinId="9" hidden="1"/>
    <cellStyle name="Followed Hyperlink" xfId="1047" builtinId="9" hidden="1"/>
    <cellStyle name="Followed Hyperlink" xfId="1049" builtinId="9" hidden="1"/>
    <cellStyle name="Followed Hyperlink" xfId="1051" builtinId="9" hidden="1"/>
    <cellStyle name="Followed Hyperlink" xfId="1053" builtinId="9" hidden="1"/>
    <cellStyle name="Followed Hyperlink" xfId="1055" builtinId="9" hidden="1"/>
    <cellStyle name="Followed Hyperlink" xfId="1057" builtinId="9" hidden="1"/>
    <cellStyle name="Followed Hyperlink" xfId="1059" builtinId="9" hidden="1"/>
    <cellStyle name="Followed Hyperlink" xfId="1061" builtinId="9" hidden="1"/>
    <cellStyle name="Followed Hyperlink" xfId="1063" builtinId="9" hidden="1"/>
    <cellStyle name="Followed Hyperlink" xfId="1065" builtinId="9" hidden="1"/>
    <cellStyle name="Followed Hyperlink" xfId="1067" builtinId="9" hidden="1"/>
    <cellStyle name="Followed Hyperlink" xfId="1069" builtinId="9" hidden="1"/>
    <cellStyle name="Followed Hyperlink" xfId="1071" builtinId="9" hidden="1"/>
    <cellStyle name="Followed Hyperlink" xfId="1073" builtinId="9" hidden="1"/>
    <cellStyle name="Followed Hyperlink" xfId="1075" builtinId="9" hidden="1"/>
    <cellStyle name="Followed Hyperlink" xfId="1077" builtinId="9" hidden="1"/>
    <cellStyle name="Followed Hyperlink" xfId="1079" builtinId="9" hidden="1"/>
    <cellStyle name="Followed Hyperlink" xfId="1081" builtinId="9" hidden="1"/>
    <cellStyle name="Followed Hyperlink" xfId="1083" builtinId="9" hidden="1"/>
    <cellStyle name="Followed Hyperlink" xfId="1085" builtinId="9" hidden="1"/>
    <cellStyle name="Followed Hyperlink" xfId="1087" builtinId="9" hidden="1"/>
    <cellStyle name="Followed Hyperlink" xfId="1089" builtinId="9" hidden="1"/>
    <cellStyle name="Followed Hyperlink" xfId="1091" builtinId="9" hidden="1"/>
    <cellStyle name="Followed Hyperlink" xfId="1093" builtinId="9" hidden="1"/>
    <cellStyle name="Followed Hyperlink" xfId="1095" builtinId="9" hidden="1"/>
    <cellStyle name="Followed Hyperlink" xfId="1097" builtinId="9" hidden="1"/>
    <cellStyle name="Followed Hyperlink" xfId="1099" builtinId="9" hidden="1"/>
    <cellStyle name="Followed Hyperlink" xfId="1101" builtinId="9" hidden="1"/>
    <cellStyle name="Followed Hyperlink" xfId="1103" builtinId="9" hidden="1"/>
    <cellStyle name="Followed Hyperlink" xfId="1105" builtinId="9" hidden="1"/>
    <cellStyle name="Followed Hyperlink" xfId="1107" builtinId="9" hidden="1"/>
    <cellStyle name="Followed Hyperlink" xfId="1109" builtinId="9" hidden="1"/>
    <cellStyle name="Followed Hyperlink" xfId="1111" builtinId="9" hidden="1"/>
    <cellStyle name="Followed Hyperlink" xfId="1113" builtinId="9" hidden="1"/>
    <cellStyle name="Followed Hyperlink" xfId="1115" builtinId="9" hidden="1"/>
    <cellStyle name="Followed Hyperlink" xfId="1117" builtinId="9" hidden="1"/>
    <cellStyle name="Followed Hyperlink" xfId="1119" builtinId="9" hidden="1"/>
    <cellStyle name="Followed Hyperlink" xfId="1121" builtinId="9" hidden="1"/>
    <cellStyle name="Followed Hyperlink" xfId="1123" builtinId="9" hidden="1"/>
    <cellStyle name="Followed Hyperlink" xfId="1125" builtinId="9" hidden="1"/>
    <cellStyle name="Followed Hyperlink" xfId="1127" builtinId="9" hidden="1"/>
    <cellStyle name="Followed Hyperlink" xfId="1129" builtinId="9" hidden="1"/>
    <cellStyle name="Followed Hyperlink" xfId="1131" builtinId="9" hidden="1"/>
    <cellStyle name="Followed Hyperlink" xfId="1133" builtinId="9" hidden="1"/>
    <cellStyle name="Followed Hyperlink" xfId="1135" builtinId="9" hidden="1"/>
    <cellStyle name="Followed Hyperlink" xfId="1137" builtinId="9" hidden="1"/>
    <cellStyle name="Followed Hyperlink" xfId="1139" builtinId="9" hidden="1"/>
    <cellStyle name="Followed Hyperlink" xfId="1141" builtinId="9" hidden="1"/>
    <cellStyle name="Followed Hyperlink" xfId="1143" builtinId="9" hidden="1"/>
    <cellStyle name="Followed Hyperlink" xfId="1145" builtinId="9" hidden="1"/>
    <cellStyle name="Followed Hyperlink" xfId="1147" builtinId="9" hidden="1"/>
    <cellStyle name="Followed Hyperlink" xfId="1149" builtinId="9" hidden="1"/>
    <cellStyle name="Followed Hyperlink" xfId="1151" builtinId="9" hidden="1"/>
    <cellStyle name="Followed Hyperlink" xfId="1153" builtinId="9" hidden="1"/>
    <cellStyle name="Followed Hyperlink" xfId="1155" builtinId="9" hidden="1"/>
    <cellStyle name="Followed Hyperlink" xfId="1157" builtinId="9" hidden="1"/>
    <cellStyle name="Hyperlink" xfId="625" builtinId="8" hidden="1"/>
    <cellStyle name="Hyperlink" xfId="627" builtinId="8" hidden="1"/>
    <cellStyle name="Hyperlink" xfId="629" builtinId="8" hidden="1"/>
    <cellStyle name="Hyperlink" xfId="631" builtinId="8" hidden="1"/>
    <cellStyle name="Hyperlink" xfId="633" builtinId="8" hidden="1"/>
    <cellStyle name="Hyperlink" xfId="635" builtinId="8" hidden="1"/>
    <cellStyle name="Hyperlink" xfId="637" builtinId="8" hidden="1"/>
    <cellStyle name="Hyperlink" xfId="639" builtinId="8" hidden="1"/>
    <cellStyle name="Hyperlink" xfId="888" builtinId="8" hidden="1"/>
    <cellStyle name="Hyperlink" xfId="890" builtinId="8" hidden="1"/>
    <cellStyle name="Hyperlink" xfId="892" builtinId="8" hidden="1"/>
    <cellStyle name="Hyperlink" xfId="894" builtinId="8" hidden="1"/>
    <cellStyle name="Hyperlink" xfId="896" builtinId="8" hidden="1"/>
    <cellStyle name="Hyperlink" xfId="898" builtinId="8" hidden="1"/>
    <cellStyle name="Hyperlink" xfId="900" builtinId="8" hidden="1"/>
    <cellStyle name="Hyperlink" xfId="902" builtinId="8" hidden="1"/>
    <cellStyle name="Hyperlink" xfId="904" builtinId="8" hidden="1"/>
    <cellStyle name="Hyperlink" xfId="906" builtinId="8" hidden="1"/>
    <cellStyle name="Hyperlink" xfId="908" builtinId="8" hidden="1"/>
    <cellStyle name="Hyperlink" xfId="910" builtinId="8" hidden="1"/>
    <cellStyle name="Hyperlink" xfId="912" builtinId="8" hidden="1"/>
    <cellStyle name="Hyperlink" xfId="914" builtinId="8" hidden="1"/>
    <cellStyle name="Hyperlink" xfId="916" builtinId="8" hidden="1"/>
    <cellStyle name="Hyperlink" xfId="918" builtinId="8" hidden="1"/>
    <cellStyle name="Hyperlink" xfId="920" builtinId="8" hidden="1"/>
    <cellStyle name="Hyperlink" xfId="922" builtinId="8" hidden="1"/>
    <cellStyle name="Hyperlink" xfId="924" builtinId="8" hidden="1"/>
    <cellStyle name="Hyperlink" xfId="926" builtinId="8" hidden="1"/>
    <cellStyle name="Hyperlink" xfId="928" builtinId="8" hidden="1"/>
    <cellStyle name="Hyperlink" xfId="930" builtinId="8" hidden="1"/>
    <cellStyle name="Hyperlink" xfId="932" builtinId="8" hidden="1"/>
    <cellStyle name="Hyperlink" xfId="934" builtinId="8" hidden="1"/>
    <cellStyle name="Hyperlink" xfId="936" builtinId="8" hidden="1"/>
    <cellStyle name="Hyperlink" xfId="938" builtinId="8" hidden="1"/>
    <cellStyle name="Hyperlink" xfId="940" builtinId="8" hidden="1"/>
    <cellStyle name="Hyperlink" xfId="942" builtinId="8" hidden="1"/>
    <cellStyle name="Hyperlink" xfId="944" builtinId="8" hidden="1"/>
    <cellStyle name="Hyperlink" xfId="946" builtinId="8" hidden="1"/>
    <cellStyle name="Hyperlink" xfId="948" builtinId="8" hidden="1"/>
    <cellStyle name="Hyperlink" xfId="950" builtinId="8" hidden="1"/>
    <cellStyle name="Hyperlink" xfId="952" builtinId="8" hidden="1"/>
    <cellStyle name="Hyperlink" xfId="954" builtinId="8" hidden="1"/>
    <cellStyle name="Hyperlink" xfId="956" builtinId="8" hidden="1"/>
    <cellStyle name="Hyperlink" xfId="958" builtinId="8" hidden="1"/>
    <cellStyle name="Hyperlink" xfId="960" builtinId="8" hidden="1"/>
    <cellStyle name="Hyperlink" xfId="962" builtinId="8" hidden="1"/>
    <cellStyle name="Hyperlink" xfId="964" builtinId="8" hidden="1"/>
    <cellStyle name="Hyperlink" xfId="966" builtinId="8" hidden="1"/>
    <cellStyle name="Hyperlink" xfId="968" builtinId="8" hidden="1"/>
    <cellStyle name="Hyperlink" xfId="970" builtinId="8" hidden="1"/>
    <cellStyle name="Hyperlink" xfId="972" builtinId="8" hidden="1"/>
    <cellStyle name="Hyperlink" xfId="974" builtinId="8" hidden="1"/>
    <cellStyle name="Hyperlink" xfId="976" builtinId="8" hidden="1"/>
    <cellStyle name="Hyperlink" xfId="978" builtinId="8" hidden="1"/>
    <cellStyle name="Hyperlink" xfId="980" builtinId="8" hidden="1"/>
    <cellStyle name="Hyperlink" xfId="982" builtinId="8" hidden="1"/>
    <cellStyle name="Hyperlink" xfId="984" builtinId="8" hidden="1"/>
    <cellStyle name="Hyperlink" xfId="986" builtinId="8" hidden="1"/>
    <cellStyle name="Hyperlink" xfId="988" builtinId="8" hidden="1"/>
    <cellStyle name="Hyperlink" xfId="990" builtinId="8" hidden="1"/>
    <cellStyle name="Hyperlink" xfId="992" builtinId="8" hidden="1"/>
    <cellStyle name="Hyperlink" xfId="994" builtinId="8" hidden="1"/>
    <cellStyle name="Hyperlink" xfId="996" builtinId="8" hidden="1"/>
    <cellStyle name="Hyperlink" xfId="998" builtinId="8" hidden="1"/>
    <cellStyle name="Hyperlink" xfId="1000" builtinId="8" hidden="1"/>
    <cellStyle name="Hyperlink" xfId="1002" builtinId="8" hidden="1"/>
    <cellStyle name="Hyperlink" xfId="1004" builtinId="8" hidden="1"/>
    <cellStyle name="Hyperlink" xfId="1006" builtinId="8" hidden="1"/>
    <cellStyle name="Hyperlink" xfId="1008" builtinId="8" hidden="1"/>
    <cellStyle name="Hyperlink" xfId="1010" builtinId="8" hidden="1"/>
    <cellStyle name="Hyperlink" xfId="1012" builtinId="8" hidden="1"/>
    <cellStyle name="Hyperlink" xfId="1014" builtinId="8" hidden="1"/>
    <cellStyle name="Hyperlink" xfId="1016" builtinId="8" hidden="1"/>
    <cellStyle name="Hyperlink" xfId="1018" builtinId="8" hidden="1"/>
    <cellStyle name="Hyperlink" xfId="1020" builtinId="8" hidden="1"/>
    <cellStyle name="Hyperlink" xfId="1022" builtinId="8" hidden="1"/>
    <cellStyle name="Hyperlink" xfId="1024" builtinId="8" hidden="1"/>
    <cellStyle name="Hyperlink" xfId="1026" builtinId="8" hidden="1"/>
    <cellStyle name="Hyperlink" xfId="1028" builtinId="8" hidden="1"/>
    <cellStyle name="Hyperlink" xfId="1030" builtinId="8" hidden="1"/>
    <cellStyle name="Hyperlink" xfId="1032" builtinId="8" hidden="1"/>
    <cellStyle name="Hyperlink" xfId="1034" builtinId="8" hidden="1"/>
    <cellStyle name="Hyperlink" xfId="1036" builtinId="8" hidden="1"/>
    <cellStyle name="Hyperlink" xfId="1038" builtinId="8" hidden="1"/>
    <cellStyle name="Hyperlink" xfId="1040" builtinId="8" hidden="1"/>
    <cellStyle name="Hyperlink" xfId="1042" builtinId="8" hidden="1"/>
    <cellStyle name="Hyperlink" xfId="1044" builtinId="8" hidden="1"/>
    <cellStyle name="Hyperlink" xfId="1046" builtinId="8" hidden="1"/>
    <cellStyle name="Hyperlink" xfId="1048" builtinId="8" hidden="1"/>
    <cellStyle name="Hyperlink" xfId="1050" builtinId="8" hidden="1"/>
    <cellStyle name="Hyperlink" xfId="1052" builtinId="8" hidden="1"/>
    <cellStyle name="Hyperlink" xfId="1054" builtinId="8" hidden="1"/>
    <cellStyle name="Hyperlink" xfId="1056" builtinId="8" hidden="1"/>
    <cellStyle name="Hyperlink" xfId="1058" builtinId="8" hidden="1"/>
    <cellStyle name="Hyperlink" xfId="1060" builtinId="8" hidden="1"/>
    <cellStyle name="Hyperlink" xfId="1062" builtinId="8" hidden="1"/>
    <cellStyle name="Hyperlink" xfId="1064" builtinId="8" hidden="1"/>
    <cellStyle name="Hyperlink" xfId="1066" builtinId="8" hidden="1"/>
    <cellStyle name="Hyperlink" xfId="1068" builtinId="8" hidden="1"/>
    <cellStyle name="Hyperlink" xfId="1070" builtinId="8" hidden="1"/>
    <cellStyle name="Hyperlink" xfId="1072" builtinId="8" hidden="1"/>
    <cellStyle name="Hyperlink" xfId="1074" builtinId="8" hidden="1"/>
    <cellStyle name="Hyperlink" xfId="1076" builtinId="8" hidden="1"/>
    <cellStyle name="Hyperlink" xfId="1078" builtinId="8" hidden="1"/>
    <cellStyle name="Hyperlink" xfId="1080" builtinId="8" hidden="1"/>
    <cellStyle name="Hyperlink" xfId="1082" builtinId="8" hidden="1"/>
    <cellStyle name="Hyperlink" xfId="1084" builtinId="8" hidden="1"/>
    <cellStyle name="Hyperlink" xfId="1086" builtinId="8" hidden="1"/>
    <cellStyle name="Hyperlink" xfId="1088" builtinId="8" hidden="1"/>
    <cellStyle name="Hyperlink" xfId="1090" builtinId="8" hidden="1"/>
    <cellStyle name="Hyperlink" xfId="1092" builtinId="8" hidden="1"/>
    <cellStyle name="Hyperlink" xfId="1094" builtinId="8" hidden="1"/>
    <cellStyle name="Hyperlink" xfId="1096" builtinId="8" hidden="1"/>
    <cellStyle name="Hyperlink" xfId="1098" builtinId="8" hidden="1"/>
    <cellStyle name="Hyperlink" xfId="1100" builtinId="8" hidden="1"/>
    <cellStyle name="Hyperlink" xfId="1102" builtinId="8" hidden="1"/>
    <cellStyle name="Hyperlink" xfId="1104" builtinId="8" hidden="1"/>
    <cellStyle name="Hyperlink" xfId="1106" builtinId="8" hidden="1"/>
    <cellStyle name="Hyperlink" xfId="1108" builtinId="8" hidden="1"/>
    <cellStyle name="Hyperlink" xfId="1110" builtinId="8" hidden="1"/>
    <cellStyle name="Hyperlink" xfId="1112" builtinId="8" hidden="1"/>
    <cellStyle name="Hyperlink" xfId="1114" builtinId="8" hidden="1"/>
    <cellStyle name="Hyperlink" xfId="1116" builtinId="8" hidden="1"/>
    <cellStyle name="Hyperlink" xfId="1118" builtinId="8" hidden="1"/>
    <cellStyle name="Hyperlink" xfId="1120" builtinId="8" hidden="1"/>
    <cellStyle name="Hyperlink" xfId="1122" builtinId="8" hidden="1"/>
    <cellStyle name="Hyperlink" xfId="1124" builtinId="8" hidden="1"/>
    <cellStyle name="Hyperlink" xfId="1126" builtinId="8" hidden="1"/>
    <cellStyle name="Hyperlink" xfId="1128" builtinId="8" hidden="1"/>
    <cellStyle name="Hyperlink" xfId="1130" builtinId="8" hidden="1"/>
    <cellStyle name="Hyperlink" xfId="1132" builtinId="8" hidden="1"/>
    <cellStyle name="Hyperlink" xfId="1134" builtinId="8" hidden="1"/>
    <cellStyle name="Hyperlink" xfId="1136" builtinId="8" hidden="1"/>
    <cellStyle name="Hyperlink" xfId="1138" builtinId="8" hidden="1"/>
    <cellStyle name="Hyperlink" xfId="1140" builtinId="8" hidden="1"/>
    <cellStyle name="Hyperlink" xfId="1142" builtinId="8" hidden="1"/>
    <cellStyle name="Hyperlink" xfId="1144" builtinId="8" hidden="1"/>
    <cellStyle name="Hyperlink" xfId="1146" builtinId="8" hidden="1"/>
    <cellStyle name="Hyperlink" xfId="1148" builtinId="8" hidden="1"/>
    <cellStyle name="Hyperlink" xfId="1150" builtinId="8" hidden="1"/>
    <cellStyle name="Hyperlink" xfId="1152" builtinId="8" hidden="1"/>
    <cellStyle name="Hyperlink" xfId="1154" builtinId="8" hidden="1"/>
    <cellStyle name="Hyperlink" xfId="1156" builtinId="8" hidden="1"/>
    <cellStyle name="Millares 2" xfId="363" xr:uid="{00000000-0005-0000-0000-0000F2030000}"/>
    <cellStyle name="Millares 2 2" xfId="613" xr:uid="{00000000-0005-0000-0000-0000F3030000}"/>
    <cellStyle name="Normal" xfId="0" builtinId="0"/>
    <cellStyle name="Normal 2" xfId="360" xr:uid="{00000000-0005-0000-0000-0000F5030000}"/>
    <cellStyle name="Normal 2 10" xfId="27" xr:uid="{00000000-0005-0000-0000-0000F6030000}"/>
    <cellStyle name="Normal 2 100" xfId="294" xr:uid="{00000000-0005-0000-0000-0000F7030000}"/>
    <cellStyle name="Normal 2 101" xfId="297" xr:uid="{00000000-0005-0000-0000-0000F8030000}"/>
    <cellStyle name="Normal 2 102" xfId="300" xr:uid="{00000000-0005-0000-0000-0000F9030000}"/>
    <cellStyle name="Normal 2 103" xfId="303" xr:uid="{00000000-0005-0000-0000-0000FA030000}"/>
    <cellStyle name="Normal 2 104" xfId="306" xr:uid="{00000000-0005-0000-0000-0000FB030000}"/>
    <cellStyle name="Normal 2 105" xfId="309" xr:uid="{00000000-0005-0000-0000-0000FC030000}"/>
    <cellStyle name="Normal 2 106" xfId="312" xr:uid="{00000000-0005-0000-0000-0000FD030000}"/>
    <cellStyle name="Normal 2 107" xfId="315" xr:uid="{00000000-0005-0000-0000-0000FE030000}"/>
    <cellStyle name="Normal 2 108" xfId="318" xr:uid="{00000000-0005-0000-0000-0000FF030000}"/>
    <cellStyle name="Normal 2 109" xfId="321" xr:uid="{00000000-0005-0000-0000-000000040000}"/>
    <cellStyle name="Normal 2 11" xfId="30" xr:uid="{00000000-0005-0000-0000-000001040000}"/>
    <cellStyle name="Normal 2 110" xfId="324" xr:uid="{00000000-0005-0000-0000-000002040000}"/>
    <cellStyle name="Normal 2 111" xfId="327" xr:uid="{00000000-0005-0000-0000-000003040000}"/>
    <cellStyle name="Normal 2 112" xfId="330" xr:uid="{00000000-0005-0000-0000-000004040000}"/>
    <cellStyle name="Normal 2 113" xfId="333" xr:uid="{00000000-0005-0000-0000-000005040000}"/>
    <cellStyle name="Normal 2 114" xfId="336" xr:uid="{00000000-0005-0000-0000-000006040000}"/>
    <cellStyle name="Normal 2 115" xfId="339" xr:uid="{00000000-0005-0000-0000-000007040000}"/>
    <cellStyle name="Normal 2 116" xfId="342" xr:uid="{00000000-0005-0000-0000-000008040000}"/>
    <cellStyle name="Normal 2 117" xfId="345" xr:uid="{00000000-0005-0000-0000-000009040000}"/>
    <cellStyle name="Normal 2 118" xfId="348" xr:uid="{00000000-0005-0000-0000-00000A040000}"/>
    <cellStyle name="Normal 2 119" xfId="351" xr:uid="{00000000-0005-0000-0000-00000B040000}"/>
    <cellStyle name="Normal 2 12" xfId="33" xr:uid="{00000000-0005-0000-0000-00000C040000}"/>
    <cellStyle name="Normal 2 120" xfId="354" xr:uid="{00000000-0005-0000-0000-00000D040000}"/>
    <cellStyle name="Normal 2 121" xfId="610" xr:uid="{00000000-0005-0000-0000-00000E040000}"/>
    <cellStyle name="Normal 2 122" xfId="624" xr:uid="{00000000-0005-0000-0000-00000F040000}"/>
    <cellStyle name="Normal 2 13" xfId="36" xr:uid="{00000000-0005-0000-0000-000010040000}"/>
    <cellStyle name="Normal 2 14" xfId="39" xr:uid="{00000000-0005-0000-0000-000011040000}"/>
    <cellStyle name="Normal 2 15" xfId="42" xr:uid="{00000000-0005-0000-0000-000012040000}"/>
    <cellStyle name="Normal 2 16" xfId="45" xr:uid="{00000000-0005-0000-0000-000013040000}"/>
    <cellStyle name="Normal 2 17" xfId="48" xr:uid="{00000000-0005-0000-0000-000014040000}"/>
    <cellStyle name="Normal 2 18" xfId="51" xr:uid="{00000000-0005-0000-0000-000015040000}"/>
    <cellStyle name="Normal 2 19" xfId="54" xr:uid="{00000000-0005-0000-0000-000016040000}"/>
    <cellStyle name="Normal 2 2" xfId="3" xr:uid="{00000000-0005-0000-0000-000017040000}"/>
    <cellStyle name="Normal 2 20" xfId="57" xr:uid="{00000000-0005-0000-0000-000018040000}"/>
    <cellStyle name="Normal 2 21" xfId="60" xr:uid="{00000000-0005-0000-0000-000019040000}"/>
    <cellStyle name="Normal 2 22" xfId="63" xr:uid="{00000000-0005-0000-0000-00001A040000}"/>
    <cellStyle name="Normal 2 23" xfId="66" xr:uid="{00000000-0005-0000-0000-00001B040000}"/>
    <cellStyle name="Normal 2 24" xfId="69" xr:uid="{00000000-0005-0000-0000-00001C040000}"/>
    <cellStyle name="Normal 2 25" xfId="72" xr:uid="{00000000-0005-0000-0000-00001D040000}"/>
    <cellStyle name="Normal 2 26" xfId="75" xr:uid="{00000000-0005-0000-0000-00001E040000}"/>
    <cellStyle name="Normal 2 27" xfId="78" xr:uid="{00000000-0005-0000-0000-00001F040000}"/>
    <cellStyle name="Normal 2 28" xfId="81" xr:uid="{00000000-0005-0000-0000-000020040000}"/>
    <cellStyle name="Normal 2 29" xfId="84" xr:uid="{00000000-0005-0000-0000-000021040000}"/>
    <cellStyle name="Normal 2 3" xfId="6" xr:uid="{00000000-0005-0000-0000-000022040000}"/>
    <cellStyle name="Normal 2 30" xfId="87" xr:uid="{00000000-0005-0000-0000-000023040000}"/>
    <cellStyle name="Normal 2 31" xfId="90" xr:uid="{00000000-0005-0000-0000-000024040000}"/>
    <cellStyle name="Normal 2 32" xfId="93" xr:uid="{00000000-0005-0000-0000-000025040000}"/>
    <cellStyle name="Normal 2 33" xfId="96" xr:uid="{00000000-0005-0000-0000-000026040000}"/>
    <cellStyle name="Normal 2 34" xfId="99" xr:uid="{00000000-0005-0000-0000-000027040000}"/>
    <cellStyle name="Normal 2 35" xfId="102" xr:uid="{00000000-0005-0000-0000-000028040000}"/>
    <cellStyle name="Normal 2 36" xfId="105" xr:uid="{00000000-0005-0000-0000-000029040000}"/>
    <cellStyle name="Normal 2 37" xfId="108" xr:uid="{00000000-0005-0000-0000-00002A040000}"/>
    <cellStyle name="Normal 2 38" xfId="111" xr:uid="{00000000-0005-0000-0000-00002B040000}"/>
    <cellStyle name="Normal 2 39" xfId="114" xr:uid="{00000000-0005-0000-0000-00002C040000}"/>
    <cellStyle name="Normal 2 4" xfId="9" xr:uid="{00000000-0005-0000-0000-00002D040000}"/>
    <cellStyle name="Normal 2 40" xfId="117" xr:uid="{00000000-0005-0000-0000-00002E040000}"/>
    <cellStyle name="Normal 2 41" xfId="120" xr:uid="{00000000-0005-0000-0000-00002F040000}"/>
    <cellStyle name="Normal 2 42" xfId="123" xr:uid="{00000000-0005-0000-0000-000030040000}"/>
    <cellStyle name="Normal 2 43" xfId="126" xr:uid="{00000000-0005-0000-0000-000031040000}"/>
    <cellStyle name="Normal 2 44" xfId="129" xr:uid="{00000000-0005-0000-0000-000032040000}"/>
    <cellStyle name="Normal 2 45" xfId="132" xr:uid="{00000000-0005-0000-0000-000033040000}"/>
    <cellStyle name="Normal 2 46" xfId="135" xr:uid="{00000000-0005-0000-0000-000034040000}"/>
    <cellStyle name="Normal 2 47" xfId="138" xr:uid="{00000000-0005-0000-0000-000035040000}"/>
    <cellStyle name="Normal 2 48" xfId="141" xr:uid="{00000000-0005-0000-0000-000036040000}"/>
    <cellStyle name="Normal 2 49" xfId="144" xr:uid="{00000000-0005-0000-0000-000037040000}"/>
    <cellStyle name="Normal 2 5" xfId="12" xr:uid="{00000000-0005-0000-0000-000038040000}"/>
    <cellStyle name="Normal 2 50" xfId="147" xr:uid="{00000000-0005-0000-0000-000039040000}"/>
    <cellStyle name="Normal 2 51" xfId="150" xr:uid="{00000000-0005-0000-0000-00003A040000}"/>
    <cellStyle name="Normal 2 52" xfId="153" xr:uid="{00000000-0005-0000-0000-00003B040000}"/>
    <cellStyle name="Normal 2 53" xfId="155" xr:uid="{00000000-0005-0000-0000-00003C040000}"/>
    <cellStyle name="Normal 2 54" xfId="157" xr:uid="{00000000-0005-0000-0000-00003D040000}"/>
    <cellStyle name="Normal 2 55" xfId="160" xr:uid="{00000000-0005-0000-0000-00003E040000}"/>
    <cellStyle name="Normal 2 56" xfId="163" xr:uid="{00000000-0005-0000-0000-00003F040000}"/>
    <cellStyle name="Normal 2 57" xfId="166" xr:uid="{00000000-0005-0000-0000-000040040000}"/>
    <cellStyle name="Normal 2 58" xfId="169" xr:uid="{00000000-0005-0000-0000-000041040000}"/>
    <cellStyle name="Normal 2 59" xfId="172" xr:uid="{00000000-0005-0000-0000-000042040000}"/>
    <cellStyle name="Normal 2 6" xfId="15" xr:uid="{00000000-0005-0000-0000-000043040000}"/>
    <cellStyle name="Normal 2 60" xfId="175" xr:uid="{00000000-0005-0000-0000-000044040000}"/>
    <cellStyle name="Normal 2 61" xfId="178" xr:uid="{00000000-0005-0000-0000-000045040000}"/>
    <cellStyle name="Normal 2 62" xfId="181" xr:uid="{00000000-0005-0000-0000-000046040000}"/>
    <cellStyle name="Normal 2 63" xfId="184" xr:uid="{00000000-0005-0000-0000-000047040000}"/>
    <cellStyle name="Normal 2 64" xfId="187" xr:uid="{00000000-0005-0000-0000-000048040000}"/>
    <cellStyle name="Normal 2 65" xfId="189" xr:uid="{00000000-0005-0000-0000-000049040000}"/>
    <cellStyle name="Normal 2 66" xfId="192" xr:uid="{00000000-0005-0000-0000-00004A040000}"/>
    <cellStyle name="Normal 2 67" xfId="195" xr:uid="{00000000-0005-0000-0000-00004B040000}"/>
    <cellStyle name="Normal 2 68" xfId="198" xr:uid="{00000000-0005-0000-0000-00004C040000}"/>
    <cellStyle name="Normal 2 69" xfId="201" xr:uid="{00000000-0005-0000-0000-00004D040000}"/>
    <cellStyle name="Normal 2 7" xfId="18" xr:uid="{00000000-0005-0000-0000-00004E040000}"/>
    <cellStyle name="Normal 2 70" xfId="204" xr:uid="{00000000-0005-0000-0000-00004F040000}"/>
    <cellStyle name="Normal 2 71" xfId="207" xr:uid="{00000000-0005-0000-0000-000050040000}"/>
    <cellStyle name="Normal 2 72" xfId="210" xr:uid="{00000000-0005-0000-0000-000051040000}"/>
    <cellStyle name="Normal 2 73" xfId="213" xr:uid="{00000000-0005-0000-0000-000052040000}"/>
    <cellStyle name="Normal 2 74" xfId="216" xr:uid="{00000000-0005-0000-0000-000053040000}"/>
    <cellStyle name="Normal 2 75" xfId="219" xr:uid="{00000000-0005-0000-0000-000054040000}"/>
    <cellStyle name="Normal 2 76" xfId="222" xr:uid="{00000000-0005-0000-0000-000055040000}"/>
    <cellStyle name="Normal 2 77" xfId="225" xr:uid="{00000000-0005-0000-0000-000056040000}"/>
    <cellStyle name="Normal 2 78" xfId="228" xr:uid="{00000000-0005-0000-0000-000057040000}"/>
    <cellStyle name="Normal 2 79" xfId="231" xr:uid="{00000000-0005-0000-0000-000058040000}"/>
    <cellStyle name="Normal 2 8" xfId="21" xr:uid="{00000000-0005-0000-0000-000059040000}"/>
    <cellStyle name="Normal 2 80" xfId="234" xr:uid="{00000000-0005-0000-0000-00005A040000}"/>
    <cellStyle name="Normal 2 81" xfId="237" xr:uid="{00000000-0005-0000-0000-00005B040000}"/>
    <cellStyle name="Normal 2 82" xfId="240" xr:uid="{00000000-0005-0000-0000-00005C040000}"/>
    <cellStyle name="Normal 2 83" xfId="243" xr:uid="{00000000-0005-0000-0000-00005D040000}"/>
    <cellStyle name="Normal 2 84" xfId="246" xr:uid="{00000000-0005-0000-0000-00005E040000}"/>
    <cellStyle name="Normal 2 85" xfId="249" xr:uid="{00000000-0005-0000-0000-00005F040000}"/>
    <cellStyle name="Normal 2 86" xfId="252" xr:uid="{00000000-0005-0000-0000-000060040000}"/>
    <cellStyle name="Normal 2 87" xfId="255" xr:uid="{00000000-0005-0000-0000-000061040000}"/>
    <cellStyle name="Normal 2 88" xfId="258" xr:uid="{00000000-0005-0000-0000-000062040000}"/>
    <cellStyle name="Normal 2 89" xfId="261" xr:uid="{00000000-0005-0000-0000-000063040000}"/>
    <cellStyle name="Normal 2 9" xfId="24" xr:uid="{00000000-0005-0000-0000-000064040000}"/>
    <cellStyle name="Normal 2 90" xfId="264" xr:uid="{00000000-0005-0000-0000-000065040000}"/>
    <cellStyle name="Normal 2 91" xfId="267" xr:uid="{00000000-0005-0000-0000-000066040000}"/>
    <cellStyle name="Normal 2 92" xfId="270" xr:uid="{00000000-0005-0000-0000-000067040000}"/>
    <cellStyle name="Normal 2 93" xfId="273" xr:uid="{00000000-0005-0000-0000-000068040000}"/>
    <cellStyle name="Normal 2 94" xfId="276" xr:uid="{00000000-0005-0000-0000-000069040000}"/>
    <cellStyle name="Normal 2 95" xfId="279" xr:uid="{00000000-0005-0000-0000-00006A040000}"/>
    <cellStyle name="Normal 2 96" xfId="282" xr:uid="{00000000-0005-0000-0000-00006B040000}"/>
    <cellStyle name="Normal 2 97" xfId="285" xr:uid="{00000000-0005-0000-0000-00006C040000}"/>
    <cellStyle name="Normal 2 98" xfId="288" xr:uid="{00000000-0005-0000-0000-00006D040000}"/>
    <cellStyle name="Normal 2 99" xfId="291" xr:uid="{00000000-0005-0000-0000-00006E040000}"/>
    <cellStyle name="Normal 3" xfId="358" xr:uid="{00000000-0005-0000-0000-00006F040000}"/>
    <cellStyle name="Normal 3 2" xfId="608" xr:uid="{00000000-0005-0000-0000-000070040000}"/>
    <cellStyle name="Normal 3 2 2" xfId="881" xr:uid="{00000000-0005-0000-0000-000071040000}"/>
    <cellStyle name="Normal 3 3" xfId="880" xr:uid="{00000000-0005-0000-0000-000072040000}"/>
    <cellStyle name="Normal 4" xfId="367" xr:uid="{00000000-0005-0000-0000-000073040000}"/>
    <cellStyle name="Normal 4 2" xfId="541" xr:uid="{00000000-0005-0000-0000-000074040000}"/>
    <cellStyle name="Normal 5" xfId="366" xr:uid="{00000000-0005-0000-0000-000075040000}"/>
    <cellStyle name="Normal 5 2" xfId="882" xr:uid="{00000000-0005-0000-0000-000076040000}"/>
    <cellStyle name="Normal 6" xfId="617" xr:uid="{00000000-0005-0000-0000-000077040000}"/>
    <cellStyle name="Normal 6 2" xfId="883" xr:uid="{00000000-0005-0000-0000-000078040000}"/>
    <cellStyle name="Normal 7" xfId="620" xr:uid="{00000000-0005-0000-0000-000079040000}"/>
    <cellStyle name="Normal 7 2" xfId="884" xr:uid="{00000000-0005-0000-0000-00007A040000}"/>
    <cellStyle name="Normal 8" xfId="623" xr:uid="{00000000-0005-0000-0000-00007B040000}"/>
    <cellStyle name="Normal 8 2" xfId="641" xr:uid="{00000000-0005-0000-0000-00007C040000}"/>
    <cellStyle name="Percent 2" xfId="364" xr:uid="{00000000-0005-0000-0000-00007D040000}"/>
    <cellStyle name="Percent 2 2" xfId="614" xr:uid="{00000000-0005-0000-0000-00007E040000}"/>
    <cellStyle name="Percent 3" xfId="365" xr:uid="{00000000-0005-0000-0000-00007F040000}"/>
    <cellStyle name="Percent 3 2" xfId="615" xr:uid="{00000000-0005-0000-0000-000080040000}"/>
    <cellStyle name="Percent 3 2 2" xfId="886" xr:uid="{00000000-0005-0000-0000-000081040000}"/>
    <cellStyle name="Percent 3 3" xfId="885" xr:uid="{00000000-0005-0000-0000-000082040000}"/>
    <cellStyle name="Percent 4" xfId="607" xr:uid="{00000000-0005-0000-0000-000083040000}"/>
    <cellStyle name="Percent 5" xfId="622" xr:uid="{00000000-0005-0000-0000-000084040000}"/>
    <cellStyle name="Percent 5 2" xfId="887" xr:uid="{00000000-0005-0000-0000-000085040000}"/>
  </cellStyles>
  <dxfs count="18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</dxfs>
  <tableStyles count="0" defaultTableStyle="TableStyleMedium9" defaultPivotStyle="PivotStyleLight16"/>
  <colors>
    <mruColors>
      <color rgb="FFAFF0FF"/>
      <color rgb="FFB1B3B4"/>
      <color rgb="FFAE9962"/>
      <color rgb="FFE0E0E0"/>
      <color rgb="FFD9D9D9"/>
      <color rgb="FFE2E2E2"/>
      <color rgb="FFE1D9C5"/>
      <color rgb="FFEEEEEE"/>
      <color rgb="FFEDE8DB"/>
      <color rgb="FFB2B2B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microsoft.com/office/2006/relationships/vbaProject" Target="vbaProject.bin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Bupa Essential Care'!A1"/><Relationship Id="rId2" Type="http://schemas.openxmlformats.org/officeDocument/2006/relationships/image" Target="../media/image2.jpg"/><Relationship Id="rId1" Type="http://schemas.openxmlformats.org/officeDocument/2006/relationships/image" Target="../media/image1.jpeg"/><Relationship Id="rId4" Type="http://schemas.openxmlformats.org/officeDocument/2006/relationships/hyperlink" Target="#'Resumen tarifas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hyperlink" Target="#'INGRESO DE DATOS'!A1"/><Relationship Id="rId1" Type="http://schemas.openxmlformats.org/officeDocument/2006/relationships/image" Target="../media/image3.pn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hyperlink" Target="#'INGRESO DE DATOS'!A1"/><Relationship Id="rId1" Type="http://schemas.openxmlformats.org/officeDocument/2006/relationships/image" Target="../media/image7.jpeg"/><Relationship Id="rId4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11904</xdr:rowOff>
    </xdr:from>
    <xdr:to>
      <xdr:col>12</xdr:col>
      <xdr:colOff>616712</xdr:colOff>
      <xdr:row>13</xdr:row>
      <xdr:rowOff>114300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1904"/>
          <a:ext cx="16898112" cy="3112296"/>
        </a:xfrm>
        <a:prstGeom prst="rect">
          <a:avLst/>
        </a:prstGeom>
      </xdr:spPr>
    </xdr:pic>
    <xdr:clientData/>
  </xdr:twoCellAnchor>
  <xdr:twoCellAnchor editAs="oneCell">
    <xdr:from>
      <xdr:col>0</xdr:col>
      <xdr:colOff>255245</xdr:colOff>
      <xdr:row>1</xdr:row>
      <xdr:rowOff>90146</xdr:rowOff>
    </xdr:from>
    <xdr:to>
      <xdr:col>0</xdr:col>
      <xdr:colOff>1068045</xdr:colOff>
      <xdr:row>4</xdr:row>
      <xdr:rowOff>217146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5245" y="242546"/>
          <a:ext cx="812800" cy="812800"/>
        </a:xfrm>
        <a:prstGeom prst="rect">
          <a:avLst/>
        </a:prstGeom>
      </xdr:spPr>
    </xdr:pic>
    <xdr:clientData/>
  </xdr:twoCellAnchor>
  <xdr:twoCellAnchor editAs="absolute">
    <xdr:from>
      <xdr:col>5</xdr:col>
      <xdr:colOff>1363</xdr:colOff>
      <xdr:row>24</xdr:row>
      <xdr:rowOff>126349</xdr:rowOff>
    </xdr:from>
    <xdr:to>
      <xdr:col>6</xdr:col>
      <xdr:colOff>1182463</xdr:colOff>
      <xdr:row>26</xdr:row>
      <xdr:rowOff>126349</xdr:rowOff>
    </xdr:to>
    <xdr:sp macro="" textlink="">
      <xdr:nvSpPr>
        <xdr:cNvPr id="17" name="Oval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>
          <a:spLocks noChangeArrowheads="1"/>
        </xdr:cNvSpPr>
      </xdr:nvSpPr>
      <xdr:spPr bwMode="auto">
        <a:xfrm>
          <a:off x="7443563" y="5320649"/>
          <a:ext cx="2743200" cy="457200"/>
        </a:xfrm>
        <a:prstGeom prst="rect">
          <a:avLst/>
        </a:prstGeom>
        <a:solidFill>
          <a:srgbClr val="00B0F0"/>
        </a:solidFill>
        <a:ln w="12700" algn="ctr">
          <a:solidFill>
            <a:srgbClr val="AE9962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800" b="0" i="0" u="none" strike="noStrike" baseline="0">
              <a:solidFill>
                <a:srgbClr val="FFFFFF"/>
              </a:solidFill>
              <a:latin typeface="Arial"/>
              <a:cs typeface="Arial"/>
            </a:rPr>
            <a:t>VER COTIZACIÓN</a:t>
          </a:r>
        </a:p>
      </xdr:txBody>
    </xdr:sp>
    <xdr:clientData/>
  </xdr:twoCellAnchor>
  <xdr:oneCellAnchor>
    <xdr:from>
      <xdr:col>0</xdr:col>
      <xdr:colOff>340178</xdr:colOff>
      <xdr:row>40</xdr:row>
      <xdr:rowOff>136072</xdr:rowOff>
    </xdr:from>
    <xdr:ext cx="2835135" cy="266548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340178" y="9429751"/>
          <a:ext cx="2835135" cy="2665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200" baseline="0">
              <a:latin typeface="Microsoft Sans Serif" panose="020B0604020202020204" pitchFamily="34" charset="0"/>
              <a:cs typeface="Microsoft Sans Serif" panose="020B0604020202020204" pitchFamily="34" charset="0"/>
            </a:rPr>
            <a:t>Número de niños menores de 16 años:</a:t>
          </a:r>
          <a:endParaRPr lang="en-US" sz="1200">
            <a:latin typeface="Microsoft Sans Serif" panose="020B0604020202020204" pitchFamily="34" charset="0"/>
            <a:cs typeface="Microsoft Sans Serif" panose="020B0604020202020204" pitchFamily="34" charset="0"/>
          </a:endParaRPr>
        </a:p>
      </xdr:txBody>
    </xdr:sp>
    <xdr:clientData/>
  </xdr:oneCellAnchor>
  <xdr:oneCellAnchor>
    <xdr:from>
      <xdr:col>2</xdr:col>
      <xdr:colOff>968828</xdr:colOff>
      <xdr:row>40</xdr:row>
      <xdr:rowOff>138793</xdr:rowOff>
    </xdr:from>
    <xdr:ext cx="2835135" cy="266548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3322864" y="9432472"/>
          <a:ext cx="2835135" cy="2665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200">
              <a:latin typeface="Microsoft Sans Serif" panose="020B0604020202020204" pitchFamily="34" charset="0"/>
              <a:cs typeface="Microsoft Sans Serif" panose="020B0604020202020204" pitchFamily="34" charset="0"/>
            </a:rPr>
            <a:t>Número de</a:t>
          </a:r>
          <a:r>
            <a:rPr lang="en-US" sz="1200" baseline="0">
              <a:latin typeface="Microsoft Sans Serif" panose="020B0604020202020204" pitchFamily="34" charset="0"/>
              <a:cs typeface="Microsoft Sans Serif" panose="020B0604020202020204" pitchFamily="34" charset="0"/>
            </a:rPr>
            <a:t> niños menores de 10 años:</a:t>
          </a:r>
        </a:p>
      </xdr:txBody>
    </xdr:sp>
    <xdr:clientData/>
  </xdr:oneCellAnchor>
  <xdr:twoCellAnchor>
    <xdr:from>
      <xdr:col>2</xdr:col>
      <xdr:colOff>964293</xdr:colOff>
      <xdr:row>11</xdr:row>
      <xdr:rowOff>54541</xdr:rowOff>
    </xdr:from>
    <xdr:to>
      <xdr:col>9</xdr:col>
      <xdr:colOff>828222</xdr:colOff>
      <xdr:row>13</xdr:row>
      <xdr:rowOff>139359</xdr:rowOff>
    </xdr:to>
    <xdr:sp macro="" textlink="">
      <xdr:nvSpPr>
        <xdr:cNvPr id="23" name="Text Box 1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>
          <a:spLocks noChangeArrowheads="1"/>
        </xdr:cNvSpPr>
      </xdr:nvSpPr>
      <xdr:spPr bwMode="auto">
        <a:xfrm>
          <a:off x="3656693" y="2607241"/>
          <a:ext cx="9173029" cy="542018"/>
        </a:xfrm>
        <a:prstGeom prst="rect">
          <a:avLst/>
        </a:prstGeom>
        <a:solidFill>
          <a:schemeClr val="bg1">
            <a:alpha val="6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Cotizador de Seguro Médico — Bupa Essential Care</a:t>
          </a:r>
        </a:p>
      </xdr:txBody>
    </xdr:sp>
    <xdr:clientData/>
  </xdr:twoCellAnchor>
  <xdr:twoCellAnchor>
    <xdr:from>
      <xdr:col>4</xdr:col>
      <xdr:colOff>887186</xdr:colOff>
      <xdr:row>45</xdr:row>
      <xdr:rowOff>191178</xdr:rowOff>
    </xdr:from>
    <xdr:to>
      <xdr:col>6</xdr:col>
      <xdr:colOff>1420586</xdr:colOff>
      <xdr:row>48</xdr:row>
      <xdr:rowOff>145458</xdr:rowOff>
    </xdr:to>
    <xdr:sp macro="" textlink="">
      <xdr:nvSpPr>
        <xdr:cNvPr id="29" name="Text Box 3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94CC4AA-117E-5F4E-A2D2-4B01DECA78FF}"/>
            </a:ext>
          </a:extLst>
        </xdr:cNvPr>
        <xdr:cNvSpPr txBox="1">
          <a:spLocks noChangeArrowheads="1"/>
        </xdr:cNvSpPr>
      </xdr:nvSpPr>
      <xdr:spPr bwMode="auto">
        <a:xfrm>
          <a:off x="6767286" y="10071778"/>
          <a:ext cx="3657600" cy="640080"/>
        </a:xfrm>
        <a:prstGeom prst="rect">
          <a:avLst/>
        </a:prstGeom>
        <a:solidFill>
          <a:srgbClr val="3399FF"/>
        </a:solidFill>
        <a:ln w="12700">
          <a:solidFill>
            <a:srgbClr val="AFF0FF"/>
          </a:solidFill>
          <a:miter lim="800000"/>
          <a:headEnd/>
          <a:tailEnd/>
        </a:ln>
        <a:effectLst/>
      </xdr:spPr>
      <xdr:txBody>
        <a:bodyPr vertOverflow="clip" wrap="square" lIns="45720" tIns="32004" rIns="45720" bIns="32004" anchor="ctr" upright="1"/>
        <a:lstStyle/>
        <a:p>
          <a:pPr algn="ctr" rtl="0">
            <a:defRPr sz="1000"/>
          </a:pPr>
          <a:r>
            <a:rPr lang="es-ES" sz="1200" b="0" i="0" u="none" strike="noStrike" baseline="0">
              <a:solidFill>
                <a:schemeClr val="bg1"/>
              </a:solidFill>
              <a:latin typeface="Microsoft Sans Serif"/>
              <a:cs typeface="Microsoft Sans Serif"/>
            </a:rPr>
            <a:t>VER RESUMEN DE TARIFAS</a:t>
          </a:r>
        </a:p>
      </xdr:txBody>
    </xdr:sp>
    <xdr:clientData fPrintsWithSheet="0"/>
  </xdr:twoCellAnchor>
  <xdr:twoCellAnchor>
    <xdr:from>
      <xdr:col>10</xdr:col>
      <xdr:colOff>659493</xdr:colOff>
      <xdr:row>0</xdr:row>
      <xdr:rowOff>16441</xdr:rowOff>
    </xdr:from>
    <xdr:to>
      <xdr:col>11</xdr:col>
      <xdr:colOff>1025487</xdr:colOff>
      <xdr:row>3</xdr:row>
      <xdr:rowOff>143441</xdr:rowOff>
    </xdr:to>
    <xdr:sp macro="" textlink="">
      <xdr:nvSpPr>
        <xdr:cNvPr id="30" name="Text Box 12">
          <a:extLst>
            <a:ext uri="{FF2B5EF4-FFF2-40B4-BE49-F238E27FC236}">
              <a16:creationId xmlns:a16="http://schemas.microsoft.com/office/drawing/2014/main" id="{1087F582-2E5D-0A40-8699-A0CB9F85A467}"/>
            </a:ext>
          </a:extLst>
        </xdr:cNvPr>
        <xdr:cNvSpPr txBox="1">
          <a:spLocks noChangeArrowheads="1"/>
        </xdr:cNvSpPr>
      </xdr:nvSpPr>
      <xdr:spPr bwMode="auto">
        <a:xfrm>
          <a:off x="13816693" y="16441"/>
          <a:ext cx="1928094" cy="736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ctr"/>
          <a:r>
            <a:rPr lang="en-US" sz="2000" b="1" i="0" u="none" strike="noStrike" baseline="0">
              <a:solidFill>
                <a:schemeClr val="bg1"/>
              </a:solidFill>
              <a:latin typeface="+mn-lt"/>
              <a:ea typeface="+mn-ea"/>
              <a:cs typeface="+mn-cs"/>
            </a:rPr>
            <a:t>Bupa Panamá</a:t>
          </a:r>
        </a:p>
        <a:p>
          <a:pPr algn="ctr"/>
          <a:r>
            <a:rPr lang="en-US" sz="1400" b="0" i="0" u="none" strike="noStrike" baseline="0">
              <a:solidFill>
                <a:schemeClr val="bg1"/>
              </a:solidFill>
              <a:latin typeface="+mn-lt"/>
              <a:ea typeface="+mn-ea"/>
              <a:cs typeface="+mn-cs"/>
            </a:rPr>
            <a:t>www.bupasalud.com</a:t>
          </a:r>
          <a:endParaRPr lang="es-ES" sz="1400" b="1" i="0" baseline="0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330200</xdr:colOff>
      <xdr:row>20</xdr:row>
      <xdr:rowOff>76200</xdr:rowOff>
    </xdr:from>
    <xdr:to>
      <xdr:col>11</xdr:col>
      <xdr:colOff>508000</xdr:colOff>
      <xdr:row>24</xdr:row>
      <xdr:rowOff>266700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915198E0-BD2C-074A-9F6D-338468A68A9F}"/>
            </a:ext>
          </a:extLst>
        </xdr:cNvPr>
        <xdr:cNvSpPr/>
      </xdr:nvSpPr>
      <xdr:spPr bwMode="auto">
        <a:xfrm>
          <a:off x="22110700" y="4330700"/>
          <a:ext cx="1358900" cy="1358900"/>
        </a:xfrm>
        <a:prstGeom prst="ellipse">
          <a:avLst/>
        </a:prstGeom>
        <a:solidFill>
          <a:schemeClr val="bg1"/>
        </a:solidFill>
        <a:ln w="9525" cap="flat" cmpd="sng" algn="ctr">
          <a:solidFill>
            <a:srgbClr val="0070C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0</xdr:col>
      <xdr:colOff>15875</xdr:colOff>
      <xdr:row>0</xdr:row>
      <xdr:rowOff>15874</xdr:rowOff>
    </xdr:from>
    <xdr:to>
      <xdr:col>12</xdr:col>
      <xdr:colOff>16697</xdr:colOff>
      <xdr:row>17</xdr:row>
      <xdr:rowOff>266699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 b="12845"/>
        <a:stretch/>
      </xdr:blipFill>
      <xdr:spPr>
        <a:xfrm>
          <a:off x="15875" y="15874"/>
          <a:ext cx="24207022" cy="37052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</xdr:row>
      <xdr:rowOff>137433</xdr:rowOff>
    </xdr:from>
    <xdr:to>
      <xdr:col>0</xdr:col>
      <xdr:colOff>2809875</xdr:colOff>
      <xdr:row>17</xdr:row>
      <xdr:rowOff>109311</xdr:rowOff>
    </xdr:to>
    <xdr:sp macro="" textlink="">
      <xdr:nvSpPr>
        <xdr:cNvPr id="3" name="Text Box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>
          <a:spLocks noChangeArrowheads="1"/>
        </xdr:cNvSpPr>
      </xdr:nvSpPr>
      <xdr:spPr bwMode="auto">
        <a:xfrm>
          <a:off x="0" y="3147333"/>
          <a:ext cx="2809875" cy="416378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REGRESE A INGRESO DE DATOS</a:t>
          </a:r>
        </a:p>
      </xdr:txBody>
    </xdr:sp>
    <xdr:clientData fPrintsWithSheet="0"/>
  </xdr:twoCellAnchor>
  <xdr:twoCellAnchor>
    <xdr:from>
      <xdr:col>6</xdr:col>
      <xdr:colOff>111125</xdr:colOff>
      <xdr:row>25</xdr:row>
      <xdr:rowOff>101601</xdr:rowOff>
    </xdr:from>
    <xdr:to>
      <xdr:col>7</xdr:col>
      <xdr:colOff>1444625</xdr:colOff>
      <xdr:row>26</xdr:row>
      <xdr:rowOff>127000</xdr:rowOff>
    </xdr:to>
    <xdr:sp macro="" textlink="">
      <xdr:nvSpPr>
        <xdr:cNvPr id="4" name="Rectangle 65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>
          <a:spLocks noChangeArrowheads="1"/>
        </xdr:cNvSpPr>
      </xdr:nvSpPr>
      <xdr:spPr bwMode="auto">
        <a:xfrm>
          <a:off x="13096875" y="5880101"/>
          <a:ext cx="2873375" cy="342899"/>
        </a:xfrm>
        <a:prstGeom prst="rect">
          <a:avLst/>
        </a:prstGeom>
        <a:noFill/>
        <a:ln w="25400" algn="ctr">
          <a:solidFill>
            <a:sysClr val="windowText" lastClr="000000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215448</xdr:colOff>
      <xdr:row>1</xdr:row>
      <xdr:rowOff>13154</xdr:rowOff>
    </xdr:from>
    <xdr:to>
      <xdr:col>0</xdr:col>
      <xdr:colOff>1028248</xdr:colOff>
      <xdr:row>6</xdr:row>
      <xdr:rowOff>13154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5448" y="178254"/>
          <a:ext cx="812800" cy="812800"/>
        </a:xfrm>
        <a:prstGeom prst="rect">
          <a:avLst/>
        </a:prstGeom>
      </xdr:spPr>
    </xdr:pic>
    <xdr:clientData/>
  </xdr:twoCellAnchor>
  <xdr:twoCellAnchor>
    <xdr:from>
      <xdr:col>1</xdr:col>
      <xdr:colOff>2155824</xdr:colOff>
      <xdr:row>15</xdr:row>
      <xdr:rowOff>187324</xdr:rowOff>
    </xdr:from>
    <xdr:to>
      <xdr:col>5</xdr:col>
      <xdr:colOff>527050</xdr:colOff>
      <xdr:row>17</xdr:row>
      <xdr:rowOff>288924</xdr:rowOff>
    </xdr:to>
    <xdr:sp macro="" textlink="">
      <xdr:nvSpPr>
        <xdr:cNvPr id="6" name="Text Box 12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>
          <a:spLocks noChangeArrowheads="1"/>
        </xdr:cNvSpPr>
      </xdr:nvSpPr>
      <xdr:spPr bwMode="auto">
        <a:xfrm>
          <a:off x="7527924" y="3197224"/>
          <a:ext cx="5635626" cy="546100"/>
        </a:xfrm>
        <a:prstGeom prst="rect">
          <a:avLst/>
        </a:prstGeom>
        <a:solidFill>
          <a:schemeClr val="bg1">
            <a:alpha val="6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Cotizador de Seguro Médico </a:t>
          </a:r>
        </a:p>
      </xdr:txBody>
    </xdr:sp>
    <xdr:clientData/>
  </xdr:twoCellAnchor>
  <xdr:twoCellAnchor>
    <xdr:from>
      <xdr:col>10</xdr:col>
      <xdr:colOff>381000</xdr:colOff>
      <xdr:row>0</xdr:row>
      <xdr:rowOff>0</xdr:rowOff>
    </xdr:from>
    <xdr:to>
      <xdr:col>11</xdr:col>
      <xdr:colOff>1127994</xdr:colOff>
      <xdr:row>4</xdr:row>
      <xdr:rowOff>88900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CE58B560-396E-864F-A8D4-37D719FAD946}"/>
            </a:ext>
          </a:extLst>
        </xdr:cNvPr>
        <xdr:cNvSpPr txBox="1">
          <a:spLocks noChangeArrowheads="1"/>
        </xdr:cNvSpPr>
      </xdr:nvSpPr>
      <xdr:spPr bwMode="auto">
        <a:xfrm>
          <a:off x="22161500" y="0"/>
          <a:ext cx="1928094" cy="736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ctr"/>
          <a:r>
            <a:rPr lang="en-US" sz="2000" b="1" i="0" u="none" strike="noStrike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Bupa Panamá</a:t>
          </a:r>
        </a:p>
        <a:p>
          <a:pPr algn="ctr"/>
          <a:r>
            <a:rPr lang="en-US" sz="1400" b="0" i="0" u="none" strike="noStrike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www.bupasalud.com</a:t>
          </a:r>
          <a:endParaRPr lang="es-ES" sz="1400" b="1" i="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10</xdr:col>
      <xdr:colOff>622300</xdr:colOff>
      <xdr:row>21</xdr:row>
      <xdr:rowOff>92075</xdr:rowOff>
    </xdr:from>
    <xdr:to>
      <xdr:col>11</xdr:col>
      <xdr:colOff>191294</xdr:colOff>
      <xdr:row>23</xdr:row>
      <xdr:rowOff>235744</xdr:rowOff>
    </xdr:to>
    <xdr:pic macro="[0]!PictureUltimate_Click">
      <xdr:nvPicPr>
        <xdr:cNvPr id="9" name="Picture 8">
          <a:extLst>
            <a:ext uri="{FF2B5EF4-FFF2-40B4-BE49-F238E27FC236}">
              <a16:creationId xmlns:a16="http://schemas.microsoft.com/office/drawing/2014/main" id="{7B8A20CB-AA75-DF40-B889-994019D12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02800" y="4638675"/>
          <a:ext cx="750094" cy="7278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127000</xdr:rowOff>
    </xdr:from>
    <xdr:to>
      <xdr:col>3</xdr:col>
      <xdr:colOff>121920</xdr:colOff>
      <xdr:row>70</xdr:row>
      <xdr:rowOff>147320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B18C76A-EF2F-164C-B4EA-202B4C8FE0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4597400"/>
          <a:ext cx="10104120" cy="130759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23000</xdr:rowOff>
    </xdr:from>
    <xdr:to>
      <xdr:col>3</xdr:col>
      <xdr:colOff>121920</xdr:colOff>
      <xdr:row>136</xdr:row>
      <xdr:rowOff>144920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1EFAFB34-1142-5F4F-A693-A71F48A2A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7549000"/>
          <a:ext cx="10104120" cy="130759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546100</xdr:colOff>
      <xdr:row>12</xdr:row>
      <xdr:rowOff>127000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0"/>
          <a:ext cx="13652500" cy="2146300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13</xdr:row>
      <xdr:rowOff>30617</xdr:rowOff>
    </xdr:from>
    <xdr:to>
      <xdr:col>1</xdr:col>
      <xdr:colOff>723900</xdr:colOff>
      <xdr:row>15</xdr:row>
      <xdr:rowOff>116342</xdr:rowOff>
    </xdr:to>
    <xdr:sp macro="" textlink="">
      <xdr:nvSpPr>
        <xdr:cNvPr id="12296" name="Text Box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8300000}"/>
            </a:ext>
          </a:extLst>
        </xdr:cNvPr>
        <xdr:cNvSpPr txBox="1">
          <a:spLocks noChangeArrowheads="1"/>
        </xdr:cNvSpPr>
      </xdr:nvSpPr>
      <xdr:spPr bwMode="auto">
        <a:xfrm>
          <a:off x="76200" y="2233273"/>
          <a:ext cx="2862263" cy="419100"/>
        </a:xfrm>
        <a:prstGeom prst="rect">
          <a:avLst/>
        </a:prstGeom>
        <a:solidFill>
          <a:srgbClr val="339966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REGRESE A INGRESO DE DATOS</a:t>
          </a:r>
        </a:p>
        <a:p>
          <a:pPr algn="ctr" rtl="0">
            <a:defRPr sz="1000"/>
          </a:pPr>
          <a:endParaRPr lang="es-ES" sz="1200" b="1" i="0" u="none" strike="noStrike" baseline="0">
            <a:solidFill>
              <a:srgbClr val="FFFFFF"/>
            </a:solidFill>
            <a:latin typeface="Microsoft Sans Serif"/>
            <a:cs typeface="Microsoft Sans Serif"/>
          </a:endParaRPr>
        </a:p>
      </xdr:txBody>
    </xdr:sp>
    <xdr:clientData fPrintsWithSheet="0"/>
  </xdr:twoCellAnchor>
  <xdr:twoCellAnchor editAs="oneCell">
    <xdr:from>
      <xdr:col>0</xdr:col>
      <xdr:colOff>204446</xdr:colOff>
      <xdr:row>1</xdr:row>
      <xdr:rowOff>77447</xdr:rowOff>
    </xdr:from>
    <xdr:to>
      <xdr:col>0</xdr:col>
      <xdr:colOff>1017246</xdr:colOff>
      <xdr:row>6</xdr:row>
      <xdr:rowOff>26647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46" y="242547"/>
          <a:ext cx="812800" cy="81280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1428750</xdr:colOff>
      <xdr:row>13</xdr:row>
      <xdr:rowOff>148167</xdr:rowOff>
    </xdr:from>
    <xdr:to>
      <xdr:col>6</xdr:col>
      <xdr:colOff>654844</xdr:colOff>
      <xdr:row>17</xdr:row>
      <xdr:rowOff>125677</xdr:rowOff>
    </xdr:to>
    <xdr:pic macro="[0]!PictureResumen_Click">
      <xdr:nvPicPr>
        <xdr:cNvPr id="7" name="Picture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18083" y="2254250"/>
          <a:ext cx="750094" cy="750094"/>
        </a:xfrm>
        <a:prstGeom prst="rect">
          <a:avLst/>
        </a:prstGeom>
      </xdr:spPr>
    </xdr:pic>
    <xdr:clientData/>
  </xdr:twoCellAnchor>
  <xdr:twoCellAnchor>
    <xdr:from>
      <xdr:col>6</xdr:col>
      <xdr:colOff>1168400</xdr:colOff>
      <xdr:row>6</xdr:row>
      <xdr:rowOff>0</xdr:rowOff>
    </xdr:from>
    <xdr:to>
      <xdr:col>8</xdr:col>
      <xdr:colOff>619994</xdr:colOff>
      <xdr:row>10</xdr:row>
      <xdr:rowOff>76200</xdr:rowOff>
    </xdr:to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CF93B756-0C1D-F144-A828-B56469AFE3C2}"/>
            </a:ext>
          </a:extLst>
        </xdr:cNvPr>
        <xdr:cNvSpPr txBox="1">
          <a:spLocks noChangeArrowheads="1"/>
        </xdr:cNvSpPr>
      </xdr:nvSpPr>
      <xdr:spPr bwMode="auto">
        <a:xfrm>
          <a:off x="11798300" y="1028700"/>
          <a:ext cx="1928094" cy="736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ctr"/>
          <a:r>
            <a:rPr lang="en-US" sz="2000" b="1" i="0" u="none" strike="noStrike" baseline="0">
              <a:solidFill>
                <a:schemeClr val="bg1"/>
              </a:solidFill>
              <a:latin typeface="+mn-lt"/>
              <a:ea typeface="+mn-ea"/>
              <a:cs typeface="+mn-cs"/>
            </a:rPr>
            <a:t>Bupa Panamá</a:t>
          </a:r>
        </a:p>
        <a:p>
          <a:pPr algn="ctr"/>
          <a:r>
            <a:rPr lang="en-US" sz="1400" b="0" i="0" u="none" strike="noStrike" baseline="0">
              <a:solidFill>
                <a:schemeClr val="bg1"/>
              </a:solidFill>
              <a:latin typeface="+mn-lt"/>
              <a:ea typeface="+mn-ea"/>
              <a:cs typeface="+mn-cs"/>
            </a:rPr>
            <a:t>www.bupasalud.com</a:t>
          </a:r>
          <a:endParaRPr lang="es-ES" sz="1400" b="1" i="0" baseline="0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M43"/>
  <sheetViews>
    <sheetView showGridLines="0" tabSelected="1" zoomScaleNormal="100" workbookViewId="0">
      <selection activeCell="F33" sqref="F33"/>
    </sheetView>
  </sheetViews>
  <sheetFormatPr baseColWidth="10" defaultColWidth="20.5" defaultRowHeight="18" x14ac:dyDescent="0.2"/>
  <cols>
    <col min="1" max="1" width="14.83203125" style="4" customWidth="1"/>
    <col min="2" max="2" width="20.5" style="4" customWidth="1"/>
    <col min="3" max="3" width="21.33203125" style="4" customWidth="1"/>
    <col min="4" max="7" width="20.5" style="4" customWidth="1"/>
    <col min="8" max="8" width="16.6640625" style="4" customWidth="1"/>
    <col min="9" max="9" width="2.1640625" style="4" customWidth="1"/>
    <col min="10" max="10" width="15.1640625" style="4" customWidth="1"/>
    <col min="11" max="12" width="20.5" style="4"/>
    <col min="13" max="13" width="11.6640625" style="4" customWidth="1"/>
    <col min="14" max="16384" width="20.5" style="4"/>
  </cols>
  <sheetData>
    <row r="1" spans="1:13" ht="12.75" customHeight="1" x14ac:dyDescent="0.2"/>
    <row r="2" spans="1:13" x14ac:dyDescent="0.2">
      <c r="H2" s="4" t="s">
        <v>2</v>
      </c>
      <c r="I2" s="4" t="s">
        <v>2</v>
      </c>
    </row>
    <row r="6" spans="1:13" x14ac:dyDescent="0.2">
      <c r="H6" s="5" t="s">
        <v>2</v>
      </c>
      <c r="I6" s="5" t="s">
        <v>2</v>
      </c>
      <c r="J6" s="40"/>
    </row>
    <row r="11" spans="1:13" s="6" customFormat="1" ht="27" customHeight="1" x14ac:dyDescent="0.2">
      <c r="A11" s="146"/>
      <c r="B11" s="146"/>
      <c r="C11" s="146"/>
      <c r="D11" s="146"/>
      <c r="E11" s="146"/>
      <c r="F11" s="146"/>
      <c r="G11" s="146"/>
      <c r="H11" s="146"/>
      <c r="I11" s="146"/>
      <c r="J11" s="146"/>
      <c r="K11" s="146"/>
      <c r="L11" s="146"/>
      <c r="M11" s="146"/>
    </row>
    <row r="13" spans="1:13" x14ac:dyDescent="0.2">
      <c r="A13" s="7" t="s">
        <v>26</v>
      </c>
    </row>
    <row r="15" spans="1:13" x14ac:dyDescent="0.2">
      <c r="B15" s="149" t="s">
        <v>27</v>
      </c>
      <c r="C15" s="148"/>
      <c r="D15" s="150" t="s">
        <v>50</v>
      </c>
      <c r="E15" s="151"/>
      <c r="F15" s="151"/>
      <c r="G15" s="151"/>
      <c r="H15" s="152"/>
    </row>
    <row r="16" spans="1:13" ht="9.5" customHeight="1" x14ac:dyDescent="0.2">
      <c r="D16" s="8"/>
      <c r="E16" s="8"/>
      <c r="F16" s="8"/>
    </row>
    <row r="17" spans="1:10" x14ac:dyDescent="0.2">
      <c r="B17" s="149" t="s">
        <v>28</v>
      </c>
      <c r="C17" s="149"/>
      <c r="D17" s="38">
        <v>1</v>
      </c>
      <c r="F17" s="147" t="s">
        <v>30</v>
      </c>
      <c r="G17" s="148"/>
      <c r="H17" s="38">
        <v>0</v>
      </c>
      <c r="J17" s="41"/>
    </row>
    <row r="18" spans="1:10" ht="9.5" customHeight="1" x14ac:dyDescent="0.2">
      <c r="D18" s="8"/>
      <c r="E18" s="8"/>
    </row>
    <row r="19" spans="1:10" x14ac:dyDescent="0.2">
      <c r="B19" s="149" t="s">
        <v>29</v>
      </c>
      <c r="C19" s="148"/>
      <c r="D19" s="38">
        <v>28</v>
      </c>
      <c r="F19" s="147" t="s">
        <v>31</v>
      </c>
      <c r="G19" s="148"/>
      <c r="H19" s="38">
        <v>46</v>
      </c>
    </row>
    <row r="20" spans="1:10" ht="10.5" customHeight="1" x14ac:dyDescent="0.2"/>
    <row r="22" spans="1:10" x14ac:dyDescent="0.2">
      <c r="A22" s="7" t="s">
        <v>32</v>
      </c>
    </row>
    <row r="23" spans="1:10" x14ac:dyDescent="0.2">
      <c r="A23" s="7"/>
    </row>
    <row r="40" spans="2:8" ht="9" customHeight="1" x14ac:dyDescent="0.2"/>
    <row r="41" spans="2:8" x14ac:dyDescent="0.2">
      <c r="D41" s="145"/>
      <c r="E41" s="145"/>
      <c r="G41" s="145"/>
      <c r="H41" s="145"/>
    </row>
    <row r="43" spans="2:8" x14ac:dyDescent="0.2">
      <c r="B43" s="38">
        <v>1</v>
      </c>
      <c r="D43" s="38">
        <v>1</v>
      </c>
    </row>
  </sheetData>
  <sheetProtection algorithmName="SHA-512" hashValue="lalwRzGp9XN9KR725mI50pf6H5HUdKAgkuXSHrkQMy9vTcNBuxFAvzFAI/MnxYW2CUlF9p9x1RBaSqT+P/uUvA==" saltValue="N7LJjDmwU/AFtYHxSvLeqw==" spinCount="100000" sheet="1" objects="1" scenarios="1"/>
  <mergeCells count="9">
    <mergeCell ref="D41:E41"/>
    <mergeCell ref="G41:H41"/>
    <mergeCell ref="A11:M11"/>
    <mergeCell ref="F19:G19"/>
    <mergeCell ref="B15:C15"/>
    <mergeCell ref="B17:C17"/>
    <mergeCell ref="D15:H15"/>
    <mergeCell ref="F17:G17"/>
    <mergeCell ref="B19:C19"/>
  </mergeCells>
  <phoneticPr fontId="9" type="noConversion"/>
  <conditionalFormatting sqref="D19">
    <cfRule type="cellIs" dxfId="17" priority="1" stopIfTrue="1" operator="lessThan">
      <formula>18</formula>
    </cfRule>
    <cfRule type="cellIs" dxfId="16" priority="2" stopIfTrue="1" operator="greaterThan">
      <formula>74</formula>
    </cfRule>
  </conditionalFormatting>
  <conditionalFormatting sqref="D17">
    <cfRule type="cellIs" dxfId="15" priority="3" stopIfTrue="1" operator="equal">
      <formula>0</formula>
    </cfRule>
    <cfRule type="cellIs" dxfId="14" priority="4" stopIfTrue="1" operator="greaterThan">
      <formula>2</formula>
    </cfRule>
  </conditionalFormatting>
  <conditionalFormatting sqref="H19">
    <cfRule type="cellIs" dxfId="13" priority="5" stopIfTrue="1" operator="greaterThan">
      <formula>74</formula>
    </cfRule>
    <cfRule type="cellIs" dxfId="12" priority="6" stopIfTrue="1" operator="equal">
      <formula>0</formula>
    </cfRule>
  </conditionalFormatting>
  <pageMargins left="0.25" right="0.25" top="0.25" bottom="0.25" header="0.511811023622047" footer="0.511811023622047"/>
  <pageSetup paperSize="9" scale="64" orientation="landscape"/>
  <headerFooter alignWithMargins="0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8">
    <pageSetUpPr fitToPage="1"/>
  </sheetPr>
  <dimension ref="A2:L83"/>
  <sheetViews>
    <sheetView showGridLines="0" topLeftCell="B21" zoomScaleNormal="100" workbookViewId="0">
      <selection activeCell="G75" sqref="G75"/>
    </sheetView>
  </sheetViews>
  <sheetFormatPr baseColWidth="10" defaultColWidth="8.83203125" defaultRowHeight="13" x14ac:dyDescent="0.15"/>
  <cols>
    <col min="1" max="1" width="70.5" style="45" customWidth="1"/>
    <col min="2" max="2" width="57.5" style="45" customWidth="1"/>
    <col min="3" max="3" width="2.5" style="75" customWidth="1"/>
    <col min="4" max="4" width="16.6640625" style="45" customWidth="1"/>
    <col min="5" max="5" width="18.6640625" style="45" customWidth="1"/>
    <col min="6" max="6" width="29.1640625" style="45" customWidth="1"/>
    <col min="7" max="7" width="23" style="45" customWidth="1"/>
    <col min="8" max="8" width="21.83203125" style="45" customWidth="1"/>
    <col min="9" max="9" width="26.33203125" style="45" customWidth="1"/>
    <col min="10" max="10" width="19.6640625" style="45" customWidth="1"/>
    <col min="11" max="11" width="15.5" style="45" customWidth="1"/>
    <col min="12" max="12" width="16.33203125" style="45" customWidth="1"/>
    <col min="13" max="16384" width="8.83203125" style="45"/>
  </cols>
  <sheetData>
    <row r="2" spans="1:10" ht="12.75" customHeight="1" x14ac:dyDescent="0.15">
      <c r="A2" s="42"/>
      <c r="B2" s="43"/>
      <c r="C2" s="44"/>
      <c r="D2" s="43"/>
      <c r="E2" s="43"/>
      <c r="F2" s="43"/>
      <c r="G2" s="43"/>
      <c r="H2" s="43"/>
      <c r="I2" s="43"/>
      <c r="J2" s="43"/>
    </row>
    <row r="3" spans="1:10" x14ac:dyDescent="0.15">
      <c r="A3" s="43"/>
      <c r="B3" s="43"/>
      <c r="C3" s="44"/>
      <c r="D3" s="43"/>
      <c r="E3" s="43"/>
      <c r="F3" s="43"/>
      <c r="G3" s="43"/>
      <c r="H3" s="43" t="s">
        <v>2</v>
      </c>
      <c r="I3" s="43" t="s">
        <v>2</v>
      </c>
      <c r="J3" s="43" t="s">
        <v>2</v>
      </c>
    </row>
    <row r="4" spans="1:10" x14ac:dyDescent="0.15">
      <c r="A4" s="43"/>
      <c r="B4" s="43"/>
      <c r="C4" s="44"/>
      <c r="D4" s="43"/>
      <c r="E4" s="43"/>
      <c r="F4" s="43"/>
      <c r="G4" s="43"/>
      <c r="H4" s="43"/>
      <c r="I4" s="43"/>
      <c r="J4" s="43"/>
    </row>
    <row r="5" spans="1:10" x14ac:dyDescent="0.15">
      <c r="A5" s="43"/>
      <c r="B5" s="43"/>
      <c r="C5" s="44"/>
      <c r="D5" s="43"/>
      <c r="E5" s="43"/>
      <c r="F5" s="43"/>
      <c r="G5" s="43"/>
      <c r="H5" s="43"/>
      <c r="I5" s="43"/>
      <c r="J5" s="43"/>
    </row>
    <row r="6" spans="1:10" x14ac:dyDescent="0.15">
      <c r="A6" s="43"/>
      <c r="B6" s="43"/>
      <c r="C6" s="44"/>
      <c r="D6" s="43"/>
      <c r="E6" s="43"/>
      <c r="F6" s="43"/>
      <c r="G6" s="43"/>
      <c r="H6" s="43"/>
      <c r="I6" s="43"/>
      <c r="J6" s="43"/>
    </row>
    <row r="7" spans="1:10" ht="16" x14ac:dyDescent="0.2">
      <c r="A7" s="43"/>
      <c r="B7" s="43"/>
      <c r="C7" s="44"/>
      <c r="D7" s="43"/>
      <c r="E7" s="43"/>
      <c r="F7" s="43"/>
      <c r="G7" s="43"/>
      <c r="H7" s="46" t="s">
        <v>2</v>
      </c>
      <c r="I7" s="46" t="s">
        <v>2</v>
      </c>
      <c r="J7" s="46" t="s">
        <v>2</v>
      </c>
    </row>
    <row r="8" spans="1:10" x14ac:dyDescent="0.15">
      <c r="A8" s="43"/>
      <c r="B8" s="43"/>
      <c r="C8" s="44"/>
      <c r="D8" s="43"/>
      <c r="E8" s="43"/>
      <c r="F8" s="43"/>
      <c r="G8" s="43"/>
      <c r="H8" s="43"/>
      <c r="I8" s="43"/>
      <c r="J8" s="43"/>
    </row>
    <row r="9" spans="1:10" x14ac:dyDescent="0.15">
      <c r="A9" s="43"/>
      <c r="B9" s="43"/>
      <c r="C9" s="44"/>
      <c r="D9" s="43"/>
      <c r="E9" s="43"/>
      <c r="F9" s="43"/>
      <c r="G9" s="43"/>
      <c r="H9" s="43"/>
      <c r="I9" s="43"/>
      <c r="J9" s="43"/>
    </row>
    <row r="10" spans="1:10" x14ac:dyDescent="0.15">
      <c r="A10" s="43"/>
      <c r="B10" s="43"/>
      <c r="C10" s="44"/>
      <c r="D10" s="43"/>
      <c r="E10" s="43"/>
      <c r="F10" s="43"/>
      <c r="G10" s="43"/>
      <c r="H10" s="43"/>
      <c r="I10" s="43"/>
      <c r="J10" s="43"/>
    </row>
    <row r="11" spans="1:10" x14ac:dyDescent="0.15">
      <c r="C11" s="45"/>
    </row>
    <row r="12" spans="1:10" ht="23" x14ac:dyDescent="0.25">
      <c r="A12" s="47"/>
      <c r="B12" s="47"/>
      <c r="C12" s="47"/>
      <c r="D12" s="47"/>
      <c r="E12" s="47"/>
      <c r="F12" s="47"/>
      <c r="G12" s="47"/>
      <c r="H12" s="47"/>
      <c r="I12" s="47"/>
      <c r="J12" s="47"/>
    </row>
    <row r="13" spans="1:10" ht="23" x14ac:dyDescent="0.25">
      <c r="A13" s="47"/>
      <c r="B13" s="47"/>
      <c r="C13" s="47"/>
      <c r="D13" s="47"/>
      <c r="E13" s="47"/>
      <c r="F13" s="47"/>
      <c r="G13" s="47"/>
      <c r="H13" s="47"/>
      <c r="I13" s="47"/>
      <c r="J13" s="47"/>
    </row>
    <row r="14" spans="1:10" ht="23" x14ac:dyDescent="0.25">
      <c r="A14" s="47"/>
      <c r="B14" s="47"/>
      <c r="C14" s="47"/>
      <c r="D14" s="47"/>
      <c r="E14" s="47"/>
      <c r="F14" s="47"/>
      <c r="G14" s="47"/>
      <c r="H14" s="47"/>
      <c r="I14" s="47"/>
      <c r="J14" s="47"/>
    </row>
    <row r="15" spans="1:10" ht="23" x14ac:dyDescent="0.25">
      <c r="A15" s="47"/>
      <c r="B15" s="47"/>
      <c r="C15" s="47"/>
      <c r="D15" s="47"/>
      <c r="E15" s="47"/>
      <c r="F15" s="47"/>
      <c r="G15" s="47"/>
      <c r="H15" s="47"/>
      <c r="I15" s="47"/>
      <c r="J15" s="47"/>
    </row>
    <row r="16" spans="1:10" ht="23" x14ac:dyDescent="0.25">
      <c r="A16" s="47"/>
      <c r="B16" s="47"/>
      <c r="C16" s="47"/>
      <c r="D16" s="47"/>
      <c r="E16" s="47"/>
      <c r="F16" s="47"/>
      <c r="G16" s="47"/>
      <c r="H16" s="47"/>
      <c r="I16" s="47"/>
      <c r="J16" s="47"/>
    </row>
    <row r="17" spans="1:12" ht="12" customHeight="1" x14ac:dyDescent="0.25">
      <c r="A17" s="47"/>
      <c r="B17" s="47"/>
      <c r="C17" s="47"/>
      <c r="D17" s="47"/>
      <c r="E17" s="47"/>
      <c r="F17" s="47"/>
      <c r="G17" s="47"/>
      <c r="H17" s="47"/>
      <c r="I17" s="47"/>
      <c r="J17" s="47"/>
    </row>
    <row r="18" spans="1:12" ht="25" x14ac:dyDescent="0.25">
      <c r="A18" s="166"/>
      <c r="B18" s="166"/>
      <c r="C18" s="166"/>
      <c r="D18" s="166"/>
      <c r="E18" s="166"/>
      <c r="F18" s="166"/>
      <c r="G18" s="166"/>
      <c r="H18" s="166"/>
      <c r="I18" s="166"/>
      <c r="J18" s="166"/>
    </row>
    <row r="19" spans="1:12" ht="15" customHeight="1" x14ac:dyDescent="0.25">
      <c r="A19" s="47"/>
      <c r="B19" s="47"/>
      <c r="C19" s="48"/>
      <c r="D19" s="47"/>
      <c r="E19" s="47"/>
      <c r="F19" s="47"/>
      <c r="G19" s="47"/>
      <c r="H19" s="47"/>
      <c r="I19" s="47"/>
      <c r="J19" s="47"/>
    </row>
    <row r="20" spans="1:12" ht="23" x14ac:dyDescent="0.25">
      <c r="A20" s="167" t="s">
        <v>61</v>
      </c>
      <c r="B20" s="168"/>
      <c r="C20" s="49"/>
      <c r="D20" s="169" t="s">
        <v>27</v>
      </c>
      <c r="E20" s="169"/>
      <c r="F20" s="170" t="str">
        <f>+'INGRESO DE DATOS'!$D$15</f>
        <v>NOMBRE DEL CLIENTE</v>
      </c>
      <c r="G20" s="170"/>
      <c r="H20" s="170"/>
      <c r="I20" s="170"/>
      <c r="J20" s="50"/>
    </row>
    <row r="21" spans="1:12" ht="23.25" customHeight="1" x14ac:dyDescent="0.15">
      <c r="A21" s="98"/>
      <c r="B21" s="99"/>
      <c r="C21" s="51"/>
      <c r="D21" s="43"/>
      <c r="E21" s="43"/>
      <c r="F21" s="43"/>
      <c r="G21" s="43"/>
      <c r="H21" s="43"/>
      <c r="I21" s="43"/>
      <c r="J21" s="44"/>
    </row>
    <row r="22" spans="1:12" ht="23.25" customHeight="1" x14ac:dyDescent="0.2">
      <c r="A22" s="98"/>
      <c r="B22" s="99"/>
      <c r="C22" s="51"/>
      <c r="D22" s="169" t="s">
        <v>28</v>
      </c>
      <c r="E22" s="169"/>
      <c r="F22" s="52">
        <f>+'INGRESO DE DATOS'!$D$17</f>
        <v>1</v>
      </c>
      <c r="G22" s="43"/>
      <c r="H22" s="53" t="s">
        <v>29</v>
      </c>
      <c r="I22" s="52">
        <f>+'INGRESO DE DATOS'!$D$19</f>
        <v>28</v>
      </c>
      <c r="J22" s="50"/>
    </row>
    <row r="23" spans="1:12" ht="23.25" customHeight="1" x14ac:dyDescent="0.15">
      <c r="A23" s="98"/>
      <c r="B23" s="100"/>
      <c r="C23" s="51"/>
      <c r="D23" s="54"/>
      <c r="E23" s="55"/>
      <c r="F23" s="56"/>
      <c r="G23" s="56"/>
      <c r="H23" s="56"/>
      <c r="I23" s="56"/>
      <c r="J23" s="44"/>
    </row>
    <row r="24" spans="1:12" ht="23.25" customHeight="1" x14ac:dyDescent="0.2">
      <c r="A24" s="98"/>
      <c r="B24" s="99"/>
      <c r="C24" s="51"/>
      <c r="D24" s="169" t="s">
        <v>30</v>
      </c>
      <c r="E24" s="169"/>
      <c r="F24" s="52">
        <f>+'INGRESO DE DATOS'!$H$17</f>
        <v>0</v>
      </c>
      <c r="G24" s="56"/>
      <c r="H24" s="53" t="s">
        <v>46</v>
      </c>
      <c r="I24" s="52">
        <f>+'INGRESO DE DATOS'!$H$19</f>
        <v>46</v>
      </c>
    </row>
    <row r="25" spans="1:12" s="54" customFormat="1" ht="23.25" customHeight="1" x14ac:dyDescent="0.15">
      <c r="A25" s="101"/>
      <c r="B25" s="102"/>
      <c r="C25" s="51"/>
      <c r="D25" s="56"/>
      <c r="E25" s="57"/>
      <c r="F25" s="55"/>
      <c r="G25" s="56"/>
      <c r="H25" s="56" t="s">
        <v>2</v>
      </c>
      <c r="I25" s="56" t="s">
        <v>2</v>
      </c>
      <c r="J25" s="56"/>
    </row>
    <row r="26" spans="1:12" s="54" customFormat="1" ht="24.75" customHeight="1" x14ac:dyDescent="0.15">
      <c r="A26" s="103"/>
      <c r="B26" s="104"/>
      <c r="C26" s="58"/>
      <c r="D26" s="171"/>
      <c r="E26" s="171"/>
      <c r="F26" s="143"/>
      <c r="G26" s="59" t="s">
        <v>35</v>
      </c>
      <c r="H26" s="60">
        <f ca="1">NOW()</f>
        <v>44501.566085300925</v>
      </c>
      <c r="I26" s="56"/>
    </row>
    <row r="27" spans="1:12" s="61" customFormat="1" ht="23.25" customHeight="1" x14ac:dyDescent="0.15">
      <c r="A27" s="105"/>
      <c r="B27" s="106"/>
      <c r="C27" s="58"/>
      <c r="D27" s="171"/>
      <c r="E27" s="171"/>
      <c r="F27" s="43"/>
      <c r="G27" s="43" t="s">
        <v>2</v>
      </c>
      <c r="H27" s="62" t="b">
        <v>0</v>
      </c>
      <c r="I27" s="63"/>
      <c r="J27" s="56" t="s">
        <v>2</v>
      </c>
    </row>
    <row r="28" spans="1:12" s="61" customFormat="1" ht="20" customHeight="1" x14ac:dyDescent="0.15">
      <c r="A28" s="101"/>
      <c r="B28" s="107"/>
      <c r="C28" s="51"/>
      <c r="E28" s="172" t="s">
        <v>54</v>
      </c>
      <c r="F28" s="172"/>
      <c r="G28" s="113" t="s">
        <v>7</v>
      </c>
      <c r="H28" s="113" t="s">
        <v>8</v>
      </c>
      <c r="I28" s="113" t="s">
        <v>9</v>
      </c>
      <c r="J28" s="116" t="s">
        <v>51</v>
      </c>
      <c r="K28" s="117" t="s">
        <v>52</v>
      </c>
      <c r="L28" s="117" t="s">
        <v>56</v>
      </c>
    </row>
    <row r="29" spans="1:12" s="61" customFormat="1" ht="20" customHeight="1" x14ac:dyDescent="0.15">
      <c r="A29" s="101"/>
      <c r="B29" s="107"/>
      <c r="C29" s="51"/>
      <c r="D29" s="64"/>
      <c r="E29" s="173" t="s">
        <v>36</v>
      </c>
      <c r="F29" s="173"/>
      <c r="G29" s="114">
        <v>500</v>
      </c>
      <c r="H29" s="114">
        <v>1000</v>
      </c>
      <c r="I29" s="115">
        <v>1000</v>
      </c>
      <c r="J29" s="118">
        <v>1000</v>
      </c>
      <c r="K29" s="118">
        <v>10000</v>
      </c>
      <c r="L29" s="119">
        <v>20000</v>
      </c>
    </row>
    <row r="30" spans="1:12" s="64" customFormat="1" ht="20" customHeight="1" x14ac:dyDescent="0.15">
      <c r="A30" s="101"/>
      <c r="B30" s="107"/>
      <c r="C30" s="51"/>
      <c r="D30" s="51"/>
      <c r="E30" s="173" t="s">
        <v>37</v>
      </c>
      <c r="F30" s="173"/>
      <c r="G30" s="114">
        <v>2000</v>
      </c>
      <c r="H30" s="114">
        <v>5000</v>
      </c>
      <c r="I30" s="114">
        <v>10000</v>
      </c>
      <c r="J30" s="120">
        <v>20000</v>
      </c>
      <c r="K30" s="120">
        <v>10000</v>
      </c>
      <c r="L30" s="119">
        <v>20000</v>
      </c>
    </row>
    <row r="31" spans="1:12" s="64" customFormat="1" ht="20" customHeight="1" x14ac:dyDescent="0.15">
      <c r="A31" s="101"/>
      <c r="B31" s="107"/>
      <c r="C31" s="51"/>
      <c r="D31" s="51"/>
      <c r="E31" s="43"/>
      <c r="F31" s="66"/>
      <c r="G31" s="43"/>
      <c r="H31" s="43"/>
      <c r="I31" s="43"/>
      <c r="J31" s="65"/>
      <c r="K31" s="65"/>
      <c r="L31" s="67"/>
    </row>
    <row r="32" spans="1:12" s="64" customFormat="1" ht="20" customHeight="1" x14ac:dyDescent="0.15">
      <c r="A32" s="101"/>
      <c r="B32" s="107"/>
      <c r="C32" s="51"/>
      <c r="D32" s="51"/>
      <c r="E32" s="157" t="s">
        <v>34</v>
      </c>
      <c r="F32" s="158"/>
      <c r="G32" s="158"/>
      <c r="H32" s="158"/>
      <c r="I32" s="158"/>
      <c r="J32" s="158"/>
      <c r="K32" s="158"/>
      <c r="L32" s="159"/>
    </row>
    <row r="33" spans="1:12" s="67" customFormat="1" ht="20" customHeight="1" x14ac:dyDescent="0.15">
      <c r="A33" s="101"/>
      <c r="B33" s="107"/>
      <c r="C33" s="51"/>
      <c r="D33" s="51"/>
      <c r="E33" s="154" t="s">
        <v>38</v>
      </c>
      <c r="F33" s="154"/>
      <c r="G33" s="121">
        <f>VLOOKUP($I$22,Tablas!$A$905:$G$971,3,TRUE)</f>
        <v>1857</v>
      </c>
      <c r="H33" s="121">
        <f>VLOOKUP($I$22,Tablas!$A$905:$G$971,4,TRUE)</f>
        <v>1673</v>
      </c>
      <c r="I33" s="121">
        <f>VLOOKUP($I$22,Tablas!$A$905:$G$971,5,TRUE)</f>
        <v>1521</v>
      </c>
      <c r="J33" s="121">
        <f>VLOOKUP($I$22,Tablas!$A$905:$G$971,6,TRUE)</f>
        <v>1361</v>
      </c>
      <c r="K33" s="121">
        <f>VLOOKUP($I$22,Tablas!$A$905:$G$971,7,TRUE)</f>
        <v>1267</v>
      </c>
      <c r="L33" s="121">
        <f>VLOOKUP($I$22,Tablas!$A$905:$H$971,8,TRUE)</f>
        <v>1000</v>
      </c>
    </row>
    <row r="34" spans="1:12" s="68" customFormat="1" ht="20" customHeight="1" x14ac:dyDescent="0.15">
      <c r="A34" s="101"/>
      <c r="B34" s="107"/>
      <c r="C34" s="51"/>
      <c r="D34" s="51"/>
      <c r="E34" s="154" t="s">
        <v>39</v>
      </c>
      <c r="F34" s="154"/>
      <c r="G34" s="122">
        <f>IF($F$22=1,0,(VLOOKUP($I$24,Tablas!$A$905:$G$971,3,TRUE)))</f>
        <v>0</v>
      </c>
      <c r="H34" s="122">
        <f>IF($F$22=1,0,(VLOOKUP($I$24,Tablas!$A$905:$G$971,4,TRUE)))</f>
        <v>0</v>
      </c>
      <c r="I34" s="122">
        <f>IF($F$22=1,0,(VLOOKUP($I$24,Tablas!$A$905:$G$971,5,TRUE)))</f>
        <v>0</v>
      </c>
      <c r="J34" s="122">
        <f>IF($F$22=1,0,(VLOOKUP($I$24,Tablas!$A$905:$G$971,6,TRUE)))</f>
        <v>0</v>
      </c>
      <c r="K34" s="122">
        <f>IF($F$22=1,0,(VLOOKUP($I$24,Tablas!$A$905:$G$971,7,TRUE)))</f>
        <v>0</v>
      </c>
      <c r="L34" s="122">
        <f>IF($F$22=1,0,(VLOOKUP($I$24,Tablas!$A$905:$H$971,8,TRUE)))</f>
        <v>0</v>
      </c>
    </row>
    <row r="35" spans="1:12" s="68" customFormat="1" ht="20" customHeight="1" x14ac:dyDescent="0.15">
      <c r="A35" s="101"/>
      <c r="B35" s="107"/>
      <c r="C35" s="51"/>
      <c r="D35" s="70"/>
      <c r="E35" s="154" t="s">
        <v>49</v>
      </c>
      <c r="F35" s="154"/>
      <c r="G35" s="123">
        <f>IF($F$24=0,0,(VLOOKUP($F$24,Tablas!$A$972:$G$974,3,TRUE)))</f>
        <v>0</v>
      </c>
      <c r="H35" s="123">
        <f>IF($F$24=0,0,(VLOOKUP($F$24,Tablas!$A$972:$G$974,4,TRUE)))</f>
        <v>0</v>
      </c>
      <c r="I35" s="123">
        <f>IF($F$24=0,0,(VLOOKUP($F$24,Tablas!$A$972:$G$974,5,TRUE)))</f>
        <v>0</v>
      </c>
      <c r="J35" s="123">
        <f>IF($F$24=0,0,(VLOOKUP($F$24,Tablas!$A$972:$G$974,6,TRUE)))</f>
        <v>0</v>
      </c>
      <c r="K35" s="123">
        <f>IF($F$24=0,0,(VLOOKUP($F$24,Tablas!$A$972:$G$974,7,TRUE)))</f>
        <v>0</v>
      </c>
      <c r="L35" s="123">
        <f>IF($F$24=0,0,(VLOOKUP($F$24,Tablas!$A$972:$H$974,8,TRUE)))</f>
        <v>0</v>
      </c>
    </row>
    <row r="36" spans="1:12" s="68" customFormat="1" ht="20" customHeight="1" x14ac:dyDescent="0.15">
      <c r="A36" s="101"/>
      <c r="B36" s="107"/>
      <c r="C36" s="70"/>
      <c r="D36" s="70"/>
      <c r="E36" s="153" t="s">
        <v>40</v>
      </c>
      <c r="F36" s="153"/>
      <c r="G36" s="127">
        <f>SUM(G33:G35)</f>
        <v>1857</v>
      </c>
      <c r="H36" s="127">
        <f t="shared" ref="H36:I36" si="0">SUM(H33:H35)</f>
        <v>1673</v>
      </c>
      <c r="I36" s="127">
        <f t="shared" si="0"/>
        <v>1521</v>
      </c>
      <c r="J36" s="127">
        <f t="shared" ref="J36:L36" si="1">SUM(J33:J35)</f>
        <v>1361</v>
      </c>
      <c r="K36" s="127">
        <f t="shared" si="1"/>
        <v>1267</v>
      </c>
      <c r="L36" s="127">
        <f t="shared" si="1"/>
        <v>1000</v>
      </c>
    </row>
    <row r="37" spans="1:12" s="68" customFormat="1" ht="20" customHeight="1" x14ac:dyDescent="0.15">
      <c r="A37" s="101"/>
      <c r="B37" s="107"/>
      <c r="C37" s="70"/>
      <c r="D37" s="51"/>
      <c r="E37" s="154" t="s">
        <v>41</v>
      </c>
      <c r="F37" s="154"/>
      <c r="G37" s="122">
        <v>75</v>
      </c>
      <c r="H37" s="122">
        <v>75</v>
      </c>
      <c r="I37" s="122">
        <v>75</v>
      </c>
      <c r="J37" s="122">
        <v>75</v>
      </c>
      <c r="K37" s="122">
        <v>75</v>
      </c>
      <c r="L37" s="122">
        <v>75</v>
      </c>
    </row>
    <row r="38" spans="1:12" s="71" customFormat="1" ht="20" customHeight="1" x14ac:dyDescent="0.15">
      <c r="A38" s="108"/>
      <c r="B38" s="106"/>
      <c r="C38" s="51"/>
      <c r="D38" s="70"/>
      <c r="E38" s="154" t="s">
        <v>21</v>
      </c>
      <c r="F38" s="154"/>
      <c r="G38" s="122">
        <f>+G36*5%</f>
        <v>92.850000000000009</v>
      </c>
      <c r="H38" s="122">
        <f t="shared" ref="H38:I38" si="2">+H36*5%</f>
        <v>83.65</v>
      </c>
      <c r="I38" s="122">
        <f t="shared" si="2"/>
        <v>76.05</v>
      </c>
      <c r="J38" s="122">
        <f t="shared" ref="J38:L38" si="3">+J36*5%</f>
        <v>68.05</v>
      </c>
      <c r="K38" s="122">
        <f t="shared" si="3"/>
        <v>63.35</v>
      </c>
      <c r="L38" s="122">
        <f t="shared" si="3"/>
        <v>50</v>
      </c>
    </row>
    <row r="39" spans="1:12" s="68" customFormat="1" ht="20" customHeight="1" x14ac:dyDescent="0.15">
      <c r="A39" s="101"/>
      <c r="B39" s="107"/>
      <c r="C39" s="70"/>
      <c r="D39" s="72"/>
      <c r="E39" s="154" t="s">
        <v>22</v>
      </c>
      <c r="F39" s="154"/>
      <c r="G39" s="122">
        <f>+G37*7%</f>
        <v>5.2500000000000009</v>
      </c>
      <c r="H39" s="122">
        <f t="shared" ref="H39:I39" si="4">+H37*7%</f>
        <v>5.2500000000000009</v>
      </c>
      <c r="I39" s="122">
        <f t="shared" si="4"/>
        <v>5.2500000000000009</v>
      </c>
      <c r="J39" s="122">
        <f t="shared" ref="J39:L39" si="5">+J37*7%</f>
        <v>5.2500000000000009</v>
      </c>
      <c r="K39" s="122">
        <f t="shared" si="5"/>
        <v>5.2500000000000009</v>
      </c>
      <c r="L39" s="122">
        <f t="shared" si="5"/>
        <v>5.2500000000000009</v>
      </c>
    </row>
    <row r="40" spans="1:12" s="68" customFormat="1" ht="20" customHeight="1" x14ac:dyDescent="0.15">
      <c r="A40" s="101"/>
      <c r="B40" s="109"/>
      <c r="C40" s="72"/>
      <c r="D40" s="72"/>
      <c r="E40" s="160" t="s">
        <v>44</v>
      </c>
      <c r="F40" s="160"/>
      <c r="G40" s="124">
        <f>SUM(G36:G39)</f>
        <v>2030.1</v>
      </c>
      <c r="H40" s="124">
        <f t="shared" ref="H40:I40" si="6">SUM(H36:H39)</f>
        <v>1836.9</v>
      </c>
      <c r="I40" s="124">
        <f t="shared" si="6"/>
        <v>1677.3</v>
      </c>
      <c r="J40" s="124">
        <f t="shared" ref="J40:L40" si="7">SUM(J36:J39)</f>
        <v>1509.3</v>
      </c>
      <c r="K40" s="124">
        <f t="shared" si="7"/>
        <v>1410.6</v>
      </c>
      <c r="L40" s="124">
        <f t="shared" si="7"/>
        <v>1130.25</v>
      </c>
    </row>
    <row r="41" spans="1:12" s="68" customFormat="1" ht="20" customHeight="1" x14ac:dyDescent="0.15">
      <c r="A41" s="108"/>
      <c r="B41" s="106"/>
      <c r="C41" s="72"/>
      <c r="D41" s="72"/>
      <c r="J41" s="73"/>
      <c r="K41" s="73"/>
    </row>
    <row r="42" spans="1:12" s="71" customFormat="1" ht="20" customHeight="1" x14ac:dyDescent="0.15">
      <c r="A42" s="164"/>
      <c r="B42" s="165"/>
      <c r="C42" s="72"/>
      <c r="D42" s="58"/>
      <c r="E42" s="157" t="s">
        <v>60</v>
      </c>
      <c r="F42" s="158"/>
      <c r="G42" s="158"/>
      <c r="H42" s="158"/>
      <c r="I42" s="158"/>
      <c r="J42" s="158"/>
      <c r="K42" s="158"/>
      <c r="L42" s="159"/>
    </row>
    <row r="43" spans="1:12" s="68" customFormat="1" ht="20" customHeight="1" x14ac:dyDescent="0.15">
      <c r="A43" s="164"/>
      <c r="B43" s="165"/>
      <c r="C43" s="58"/>
      <c r="D43" s="58"/>
      <c r="E43" s="154" t="s">
        <v>38</v>
      </c>
      <c r="F43" s="154"/>
      <c r="G43" s="122">
        <f>VLOOKUP($I$22,Tablas!$A$1428:$G$1494,3,TRUE)</f>
        <v>984.21</v>
      </c>
      <c r="H43" s="122">
        <f>VLOOKUP($I$22,Tablas!$A$1428:$G$1494,4,TRUE)</f>
        <v>886.69</v>
      </c>
      <c r="I43" s="122">
        <f>VLOOKUP($I$22,Tablas!$A$1428:$G$1494,5,TRUE)</f>
        <v>806.13</v>
      </c>
      <c r="J43" s="122">
        <f>VLOOKUP($I$22,Tablas!$A$1428:$G$1494,6,TRUE)</f>
        <v>721.33</v>
      </c>
      <c r="K43" s="122">
        <f>VLOOKUP($I$22,Tablas!$A$1428:$G$1494,7,TRUE)</f>
        <v>671.51</v>
      </c>
      <c r="L43" s="122">
        <f>VLOOKUP($I$22,Tablas!$A$1428:$H$1494,8,TRUE)</f>
        <v>530</v>
      </c>
    </row>
    <row r="44" spans="1:12" s="68" customFormat="1" ht="20" customHeight="1" x14ac:dyDescent="0.15">
      <c r="A44" s="101"/>
      <c r="B44" s="107"/>
      <c r="C44" s="58"/>
      <c r="D44" s="51"/>
      <c r="E44" s="154" t="s">
        <v>39</v>
      </c>
      <c r="F44" s="154"/>
      <c r="G44" s="122">
        <f>IF($F$22=1,0,(VLOOKUP($I$24,Tablas!$A$1428:$G$1494,3,TRUE)))</f>
        <v>0</v>
      </c>
      <c r="H44" s="122">
        <f>IF($F$22=1,0,(VLOOKUP($I$24,Tablas!$A$1428:$G$1494,4,TRUE)))</f>
        <v>0</v>
      </c>
      <c r="I44" s="122">
        <f>IF($F$22=1,0,(VLOOKUP($I$24,Tablas!$A$1428:$G$1494,5,TRUE)))</f>
        <v>0</v>
      </c>
      <c r="J44" s="122">
        <f>IF($F$22=1,0,(VLOOKUP($I$24,Tablas!$A$1428:$G$1494,6,TRUE)))</f>
        <v>0</v>
      </c>
      <c r="K44" s="122">
        <f>IF($F$22=1,0,(VLOOKUP($I$24,Tablas!$A$1428:$G$1494,7,TRUE)))</f>
        <v>0</v>
      </c>
      <c r="L44" s="122">
        <f>IF($F$22=1,0,(VLOOKUP($I$24,Tablas!$A$1428:$H$1494,8,TRUE)))</f>
        <v>0</v>
      </c>
    </row>
    <row r="45" spans="1:12" s="68" customFormat="1" ht="20" customHeight="1" x14ac:dyDescent="0.15">
      <c r="A45" s="101"/>
      <c r="B45" s="107"/>
      <c r="C45" s="51"/>
      <c r="D45" s="51"/>
      <c r="E45" s="154" t="s">
        <v>49</v>
      </c>
      <c r="F45" s="154"/>
      <c r="G45" s="123">
        <f>IF($F$24=0,0,(VLOOKUP($F$24,Tablas!$A$1495:$G$1497,3,TRUE)))</f>
        <v>0</v>
      </c>
      <c r="H45" s="123">
        <f>IF($F$24=0,0,(VLOOKUP($F$24,Tablas!$A$1495:$G$1497,4,TRUE)))</f>
        <v>0</v>
      </c>
      <c r="I45" s="123">
        <f>IF($F$24=0,0,(VLOOKUP($F$24,Tablas!$A$1495:$G$1497,5,TRUE)))</f>
        <v>0</v>
      </c>
      <c r="J45" s="123">
        <f>IF($F$24=0,0,(VLOOKUP($F$24,Tablas!$A$1495:$G$1497,6,TRUE)))</f>
        <v>0</v>
      </c>
      <c r="K45" s="123">
        <f>IF($F$24=0,0,(VLOOKUP($F$24,Tablas!$A$1495:$G$1497,7,TRUE)))</f>
        <v>0</v>
      </c>
      <c r="L45" s="123">
        <f>IF($F$24=0,0,(VLOOKUP($F$24,Tablas!$A$1495:$H$1497,8,TRUE)))</f>
        <v>0</v>
      </c>
    </row>
    <row r="46" spans="1:12" s="68" customFormat="1" ht="20" customHeight="1" x14ac:dyDescent="0.15">
      <c r="A46" s="101"/>
      <c r="B46" s="107"/>
      <c r="C46" s="51"/>
      <c r="D46" s="51"/>
      <c r="E46" s="153" t="s">
        <v>40</v>
      </c>
      <c r="F46" s="153"/>
      <c r="G46" s="127">
        <f>SUM(G43:G45)</f>
        <v>984.21</v>
      </c>
      <c r="H46" s="127">
        <f>SUM(H43:H45)</f>
        <v>886.69</v>
      </c>
      <c r="I46" s="127">
        <f>SUM(I43:I45)</f>
        <v>806.13</v>
      </c>
      <c r="J46" s="127">
        <f t="shared" ref="J46:L46" si="8">SUM(J43:J45)</f>
        <v>721.33</v>
      </c>
      <c r="K46" s="127">
        <f t="shared" si="8"/>
        <v>671.51</v>
      </c>
      <c r="L46" s="127">
        <f t="shared" si="8"/>
        <v>530</v>
      </c>
    </row>
    <row r="47" spans="1:12" s="71" customFormat="1" ht="20" customHeight="1" x14ac:dyDescent="0.15">
      <c r="A47" s="101"/>
      <c r="B47" s="107"/>
      <c r="C47" s="51"/>
      <c r="D47" s="51"/>
      <c r="E47" s="154" t="s">
        <v>41</v>
      </c>
      <c r="F47" s="154"/>
      <c r="G47" s="122">
        <v>75</v>
      </c>
      <c r="H47" s="122">
        <v>75</v>
      </c>
      <c r="I47" s="122">
        <v>75</v>
      </c>
      <c r="J47" s="122">
        <v>75</v>
      </c>
      <c r="K47" s="122">
        <v>75</v>
      </c>
      <c r="L47" s="122">
        <v>75</v>
      </c>
    </row>
    <row r="48" spans="1:12" s="68" customFormat="1" ht="20" customHeight="1" x14ac:dyDescent="0.15">
      <c r="A48" s="101"/>
      <c r="B48" s="107"/>
      <c r="C48" s="51"/>
      <c r="D48" s="58"/>
      <c r="E48" s="154" t="s">
        <v>21</v>
      </c>
      <c r="F48" s="154"/>
      <c r="G48" s="122">
        <f t="shared" ref="G48:L48" si="9">(G33+G34+G35)*5%/2</f>
        <v>46.425000000000004</v>
      </c>
      <c r="H48" s="122">
        <f t="shared" si="9"/>
        <v>41.825000000000003</v>
      </c>
      <c r="I48" s="122">
        <f t="shared" si="9"/>
        <v>38.024999999999999</v>
      </c>
      <c r="J48" s="122">
        <f t="shared" si="9"/>
        <v>34.024999999999999</v>
      </c>
      <c r="K48" s="122">
        <f t="shared" si="9"/>
        <v>31.675000000000001</v>
      </c>
      <c r="L48" s="122">
        <f t="shared" si="9"/>
        <v>25</v>
      </c>
    </row>
    <row r="49" spans="1:12" s="68" customFormat="1" ht="20" customHeight="1" x14ac:dyDescent="0.15">
      <c r="A49" s="101"/>
      <c r="B49" s="107"/>
      <c r="C49" s="58"/>
      <c r="D49" s="58"/>
      <c r="E49" s="154" t="s">
        <v>22</v>
      </c>
      <c r="F49" s="154"/>
      <c r="G49" s="122">
        <f t="shared" ref="G49:L49" si="10">+G47*7% + ((G33+G34+G35)*0.06*0.07)/2</f>
        <v>9.1497000000000011</v>
      </c>
      <c r="H49" s="122">
        <f t="shared" si="10"/>
        <v>8.763300000000001</v>
      </c>
      <c r="I49" s="122">
        <f t="shared" si="10"/>
        <v>8.4441000000000006</v>
      </c>
      <c r="J49" s="122">
        <f t="shared" si="10"/>
        <v>8.1081000000000003</v>
      </c>
      <c r="K49" s="122">
        <f t="shared" si="10"/>
        <v>7.9107000000000012</v>
      </c>
      <c r="L49" s="122">
        <f t="shared" si="10"/>
        <v>7.3500000000000014</v>
      </c>
    </row>
    <row r="50" spans="1:12" s="68" customFormat="1" ht="20" customHeight="1" x14ac:dyDescent="0.15">
      <c r="A50" s="101"/>
      <c r="B50" s="107"/>
      <c r="C50" s="58"/>
      <c r="D50" s="74"/>
      <c r="E50" s="156" t="s">
        <v>47</v>
      </c>
      <c r="F50" s="156"/>
      <c r="G50" s="125">
        <f>SUM(G46:G49)</f>
        <v>1114.7846999999999</v>
      </c>
      <c r="H50" s="125">
        <f t="shared" ref="H50:I50" si="11">SUM(H46:H49)</f>
        <v>1012.2783000000001</v>
      </c>
      <c r="I50" s="125">
        <f t="shared" si="11"/>
        <v>927.59910000000002</v>
      </c>
      <c r="J50" s="125">
        <f t="shared" ref="J50:L50" si="12">SUM(J46:J49)</f>
        <v>838.46310000000005</v>
      </c>
      <c r="K50" s="125">
        <f t="shared" si="12"/>
        <v>786.09569999999997</v>
      </c>
      <c r="L50" s="125">
        <f t="shared" si="12"/>
        <v>637.35</v>
      </c>
    </row>
    <row r="51" spans="1:12" s="68" customFormat="1" ht="20" customHeight="1" x14ac:dyDescent="0.15">
      <c r="A51" s="101"/>
      <c r="B51" s="107"/>
      <c r="C51" s="74"/>
      <c r="D51" s="74"/>
      <c r="E51" s="162" t="s">
        <v>48</v>
      </c>
      <c r="F51" s="162"/>
      <c r="G51" s="126">
        <f>(G46 + G48)+((G33+G34+G35)*0.06*0.07)/2</f>
        <v>1034.5346999999999</v>
      </c>
      <c r="H51" s="126">
        <f t="shared" ref="H51:L51" si="13">(H46 + H48)+((H33+H34+H35)*0.06*0.07)/2</f>
        <v>932.02830000000006</v>
      </c>
      <c r="I51" s="126">
        <f t="shared" si="13"/>
        <v>847.34910000000002</v>
      </c>
      <c r="J51" s="126">
        <f t="shared" si="13"/>
        <v>758.21310000000005</v>
      </c>
      <c r="K51" s="126">
        <f t="shared" si="13"/>
        <v>705.84569999999997</v>
      </c>
      <c r="L51" s="126">
        <f t="shared" si="13"/>
        <v>557.1</v>
      </c>
    </row>
    <row r="52" spans="1:12" s="68" customFormat="1" ht="20" customHeight="1" x14ac:dyDescent="0.15">
      <c r="A52" s="101"/>
      <c r="B52" s="107"/>
      <c r="C52" s="74"/>
      <c r="D52" s="74"/>
      <c r="E52" s="160" t="s">
        <v>44</v>
      </c>
      <c r="F52" s="160"/>
      <c r="G52" s="124">
        <f>G50+G51</f>
        <v>2149.3193999999999</v>
      </c>
      <c r="H52" s="124">
        <f t="shared" ref="H52:I52" si="14">H50+H51</f>
        <v>1944.3066000000001</v>
      </c>
      <c r="I52" s="124">
        <f t="shared" si="14"/>
        <v>1774.9482</v>
      </c>
      <c r="J52" s="124">
        <f t="shared" ref="J52:L52" si="15">J50+J51</f>
        <v>1596.6762000000001</v>
      </c>
      <c r="K52" s="124">
        <f t="shared" si="15"/>
        <v>1491.9413999999999</v>
      </c>
      <c r="L52" s="124">
        <f t="shared" si="15"/>
        <v>1194.45</v>
      </c>
    </row>
    <row r="53" spans="1:12" s="71" customFormat="1" ht="20" customHeight="1" x14ac:dyDescent="0.15">
      <c r="A53" s="101"/>
      <c r="B53" s="107"/>
      <c r="C53" s="45"/>
      <c r="D53" s="45"/>
      <c r="E53" s="45"/>
      <c r="F53" s="45"/>
      <c r="G53" s="45"/>
      <c r="H53" s="45"/>
      <c r="I53" s="45"/>
      <c r="J53" s="69"/>
      <c r="K53" s="69"/>
      <c r="L53" s="68"/>
    </row>
    <row r="54" spans="1:12" s="68" customFormat="1" ht="20" customHeight="1" x14ac:dyDescent="0.15">
      <c r="A54" s="108"/>
      <c r="B54" s="106"/>
      <c r="C54" s="45"/>
      <c r="D54" s="45"/>
      <c r="E54" s="157" t="s">
        <v>57</v>
      </c>
      <c r="F54" s="158"/>
      <c r="G54" s="158"/>
      <c r="H54" s="158"/>
      <c r="I54" s="158"/>
      <c r="J54" s="158"/>
      <c r="K54" s="158"/>
      <c r="L54" s="159"/>
    </row>
    <row r="55" spans="1:12" s="68" customFormat="1" ht="20" customHeight="1" x14ac:dyDescent="0.15">
      <c r="A55" s="101"/>
      <c r="B55" s="107"/>
      <c r="C55" s="45"/>
      <c r="D55" s="45"/>
      <c r="E55" s="154" t="s">
        <v>38</v>
      </c>
      <c r="F55" s="154"/>
      <c r="G55" s="122">
        <f>VLOOKUP($I$22,Tablas!$A$1054:$G$1120,3,TRUE)</f>
        <v>510.67500000000007</v>
      </c>
      <c r="H55" s="122">
        <f>VLOOKUP($I$22,Tablas!$A$1054:$G$1120,4,TRUE)</f>
        <v>460.07500000000005</v>
      </c>
      <c r="I55" s="122">
        <f>VLOOKUP($I$22,Tablas!$A$1054:$G$1120,5,TRUE)</f>
        <v>418.27500000000003</v>
      </c>
      <c r="J55" s="122">
        <f>VLOOKUP($I$22,Tablas!$A$1054:$G$1120,6,TRUE)</f>
        <v>374.27500000000003</v>
      </c>
      <c r="K55" s="122">
        <f>VLOOKUP($I$22,Tablas!$A$1054:$G$1120,7,TRUE)</f>
        <v>348.42500000000001</v>
      </c>
      <c r="L55" s="122">
        <f>VLOOKUP($I$22,Tablas!$A$1054:$H$1120,8,TRUE)</f>
        <v>275</v>
      </c>
    </row>
    <row r="56" spans="1:12" s="68" customFormat="1" ht="20" customHeight="1" x14ac:dyDescent="0.15">
      <c r="A56" s="101"/>
      <c r="B56" s="107"/>
      <c r="C56" s="45"/>
      <c r="D56" s="45"/>
      <c r="E56" s="154" t="s">
        <v>39</v>
      </c>
      <c r="F56" s="154"/>
      <c r="G56" s="122">
        <f>IF($F$22=1,0,(VLOOKUP($I$24,Tablas!$A$1054:$G$1120,3,TRUE)))</f>
        <v>0</v>
      </c>
      <c r="H56" s="122">
        <f>IF($F$22=1,0,(VLOOKUP($I$24,Tablas!$A$1054:$G$1120,4,TRUE)))</f>
        <v>0</v>
      </c>
      <c r="I56" s="122">
        <f>IF($F$22=1,0,(VLOOKUP($I$24,Tablas!$A$1054:$G$1120,5,TRUE)))</f>
        <v>0</v>
      </c>
      <c r="J56" s="122">
        <f>IF($F$22=1,0,(VLOOKUP($I$24,Tablas!$A$1054:$G$1120,6,TRUE)))</f>
        <v>0</v>
      </c>
      <c r="K56" s="122">
        <f>IF($F$22=1,0,(VLOOKUP($I$24,Tablas!$A$1054:$G$1120,7,TRUE)))</f>
        <v>0</v>
      </c>
      <c r="L56" s="122">
        <f>IF($F$22=1,0,(VLOOKUP($I$24,Tablas!$A$1054:$H$1120,8,TRUE)))</f>
        <v>0</v>
      </c>
    </row>
    <row r="57" spans="1:12" s="68" customFormat="1" ht="20" customHeight="1" x14ac:dyDescent="0.15">
      <c r="A57" s="101"/>
      <c r="B57" s="107"/>
      <c r="C57" s="45"/>
      <c r="D57" s="45"/>
      <c r="E57" s="154" t="s">
        <v>49</v>
      </c>
      <c r="F57" s="154"/>
      <c r="G57" s="123">
        <f>IF($F$24=0,0,(VLOOKUP($F$24,Tablas!$A$1121:$G$1123,3,TRUE)))</f>
        <v>0</v>
      </c>
      <c r="H57" s="123">
        <f>IF($F$24=0,0,(VLOOKUP($F$24,Tablas!$A$1121:$G$1123,4,TRUE)))</f>
        <v>0</v>
      </c>
      <c r="I57" s="123">
        <f>IF($F$24=0,0,(VLOOKUP($F$24,Tablas!$A$1121:$G$1123,5,TRUE)))</f>
        <v>0</v>
      </c>
      <c r="J57" s="123">
        <f>IF($F$24=0,0,(VLOOKUP($F$24,Tablas!$A$1121:$G$1123,6,TRUE)))</f>
        <v>0</v>
      </c>
      <c r="K57" s="123">
        <f>IF($F$24=0,0,(VLOOKUP($F$24,Tablas!$A$1121:$G$1123,7,TRUE)))</f>
        <v>0</v>
      </c>
      <c r="L57" s="123">
        <f>IF($F$24=0,0,(VLOOKUP($F$24,Tablas!$A$1121:$H$1123,8,TRUE)))</f>
        <v>0</v>
      </c>
    </row>
    <row r="58" spans="1:12" s="71" customFormat="1" ht="20" customHeight="1" x14ac:dyDescent="0.15">
      <c r="A58" s="108"/>
      <c r="B58" s="106"/>
      <c r="C58" s="45"/>
      <c r="D58" s="45"/>
      <c r="E58" s="155" t="s">
        <v>40</v>
      </c>
      <c r="F58" s="155"/>
      <c r="G58" s="127">
        <f>SUM(G55:G57)</f>
        <v>510.67500000000007</v>
      </c>
      <c r="H58" s="127">
        <f>SUM(H55:H57)</f>
        <v>460.07500000000005</v>
      </c>
      <c r="I58" s="127">
        <f>SUM(I55:I57)</f>
        <v>418.27500000000003</v>
      </c>
      <c r="J58" s="127">
        <f t="shared" ref="J58:L58" si="16">SUM(J55:J57)</f>
        <v>374.27500000000003</v>
      </c>
      <c r="K58" s="127">
        <f t="shared" si="16"/>
        <v>348.42500000000001</v>
      </c>
      <c r="L58" s="127">
        <f t="shared" si="16"/>
        <v>275</v>
      </c>
    </row>
    <row r="59" spans="1:12" ht="20" customHeight="1" x14ac:dyDescent="0.15">
      <c r="A59" s="101"/>
      <c r="B59" s="107"/>
      <c r="C59" s="45"/>
      <c r="E59" s="161" t="s">
        <v>41</v>
      </c>
      <c r="F59" s="161"/>
      <c r="G59" s="122">
        <v>75</v>
      </c>
      <c r="H59" s="122">
        <v>75</v>
      </c>
      <c r="I59" s="122">
        <v>75</v>
      </c>
      <c r="J59" s="122">
        <v>75</v>
      </c>
      <c r="K59" s="122">
        <v>75</v>
      </c>
      <c r="L59" s="122">
        <v>75</v>
      </c>
    </row>
    <row r="60" spans="1:12" ht="20" customHeight="1" x14ac:dyDescent="0.15">
      <c r="A60" s="101"/>
      <c r="B60" s="107"/>
      <c r="C60" s="45"/>
      <c r="E60" s="154" t="s">
        <v>21</v>
      </c>
      <c r="F60" s="154"/>
      <c r="G60" s="122">
        <f t="shared" ref="G60:L60" si="17">(G33+G34+G35)*5%/4</f>
        <v>23.212500000000002</v>
      </c>
      <c r="H60" s="122">
        <f t="shared" si="17"/>
        <v>20.912500000000001</v>
      </c>
      <c r="I60" s="122">
        <f t="shared" si="17"/>
        <v>19.012499999999999</v>
      </c>
      <c r="J60" s="122">
        <f t="shared" si="17"/>
        <v>17.012499999999999</v>
      </c>
      <c r="K60" s="122">
        <f t="shared" si="17"/>
        <v>15.8375</v>
      </c>
      <c r="L60" s="122">
        <f t="shared" si="17"/>
        <v>12.5</v>
      </c>
    </row>
    <row r="61" spans="1:12" ht="20" customHeight="1" x14ac:dyDescent="0.15">
      <c r="A61" s="101"/>
      <c r="B61" s="107"/>
      <c r="C61" s="45"/>
      <c r="E61" s="154" t="s">
        <v>22</v>
      </c>
      <c r="F61" s="154"/>
      <c r="G61" s="122">
        <f t="shared" ref="G61:L61" si="18">+G59*7% + ((G33+G34+G35)*0.1*0.07)/4</f>
        <v>8.4997500000000024</v>
      </c>
      <c r="H61" s="122">
        <f t="shared" si="18"/>
        <v>8.1777500000000014</v>
      </c>
      <c r="I61" s="122">
        <f t="shared" si="18"/>
        <v>7.9117500000000014</v>
      </c>
      <c r="J61" s="122">
        <f t="shared" si="18"/>
        <v>7.6317500000000011</v>
      </c>
      <c r="K61" s="122">
        <f t="shared" si="18"/>
        <v>7.4672500000000017</v>
      </c>
      <c r="L61" s="122">
        <f t="shared" si="18"/>
        <v>7.0000000000000009</v>
      </c>
    </row>
    <row r="62" spans="1:12" ht="20" customHeight="1" x14ac:dyDescent="0.15">
      <c r="A62" s="101"/>
      <c r="B62" s="107"/>
      <c r="C62" s="45"/>
      <c r="E62" s="156" t="s">
        <v>47</v>
      </c>
      <c r="F62" s="156"/>
      <c r="G62" s="125">
        <f>SUM(G58:G61)</f>
        <v>617.38724999999999</v>
      </c>
      <c r="H62" s="125">
        <f t="shared" ref="H62:I62" si="19">SUM(H58:H61)</f>
        <v>564.16525000000001</v>
      </c>
      <c r="I62" s="125">
        <f t="shared" si="19"/>
        <v>520.19925000000001</v>
      </c>
      <c r="J62" s="125">
        <f t="shared" ref="J62:L62" si="20">SUM(J58:J61)</f>
        <v>473.91925000000003</v>
      </c>
      <c r="K62" s="125">
        <f t="shared" si="20"/>
        <v>446.72974999999997</v>
      </c>
      <c r="L62" s="125">
        <f t="shared" si="20"/>
        <v>369.5</v>
      </c>
    </row>
    <row r="63" spans="1:12" ht="20" customHeight="1" x14ac:dyDescent="0.15">
      <c r="A63" s="101"/>
      <c r="B63" s="107"/>
      <c r="C63" s="45"/>
      <c r="E63" s="162" t="s">
        <v>42</v>
      </c>
      <c r="F63" s="162"/>
      <c r="G63" s="126">
        <f t="shared" ref="G63:L63" si="21">(G58 + G60)+((G33+G34+G35)*0.1*0.07)/4</f>
        <v>537.13724999999999</v>
      </c>
      <c r="H63" s="126">
        <f t="shared" si="21"/>
        <v>483.91525000000007</v>
      </c>
      <c r="I63" s="126">
        <f t="shared" si="21"/>
        <v>439.94925000000001</v>
      </c>
      <c r="J63" s="126">
        <f t="shared" si="21"/>
        <v>393.66925000000003</v>
      </c>
      <c r="K63" s="126">
        <f t="shared" si="21"/>
        <v>366.47974999999997</v>
      </c>
      <c r="L63" s="126">
        <f t="shared" si="21"/>
        <v>289.25</v>
      </c>
    </row>
    <row r="64" spans="1:12" ht="20" customHeight="1" x14ac:dyDescent="0.15">
      <c r="A64" s="101"/>
      <c r="B64" s="102"/>
      <c r="C64" s="45"/>
      <c r="E64" s="160" t="s">
        <v>44</v>
      </c>
      <c r="F64" s="160"/>
      <c r="G64" s="124">
        <f>G62+(G63*3)</f>
        <v>2228.799</v>
      </c>
      <c r="H64" s="124">
        <f t="shared" ref="H64:I64" si="22">H62+(H63*3)</f>
        <v>2015.9110000000003</v>
      </c>
      <c r="I64" s="124">
        <f t="shared" si="22"/>
        <v>1840.047</v>
      </c>
      <c r="J64" s="124">
        <f t="shared" ref="J64:L64" si="23">J62+(J63*3)</f>
        <v>1654.9270000000001</v>
      </c>
      <c r="K64" s="124">
        <f t="shared" si="23"/>
        <v>1546.1689999999999</v>
      </c>
      <c r="L64" s="124">
        <f t="shared" si="23"/>
        <v>1237.25</v>
      </c>
    </row>
    <row r="65" spans="1:12" ht="20" customHeight="1" x14ac:dyDescent="0.15">
      <c r="A65" s="108"/>
      <c r="B65" s="106"/>
      <c r="C65" s="45"/>
      <c r="J65" s="69"/>
      <c r="K65" s="69"/>
      <c r="L65" s="68"/>
    </row>
    <row r="66" spans="1:12" ht="20" customHeight="1" x14ac:dyDescent="0.15">
      <c r="A66" s="101"/>
      <c r="B66" s="107"/>
      <c r="C66" s="45"/>
      <c r="E66" s="157" t="s">
        <v>58</v>
      </c>
      <c r="F66" s="158"/>
      <c r="G66" s="158"/>
      <c r="H66" s="158"/>
      <c r="I66" s="158"/>
      <c r="J66" s="158"/>
      <c r="K66" s="158"/>
      <c r="L66" s="159"/>
    </row>
    <row r="67" spans="1:12" ht="20" customHeight="1" x14ac:dyDescent="0.15">
      <c r="A67" s="101"/>
      <c r="B67" s="109"/>
      <c r="C67" s="45"/>
      <c r="E67" s="154" t="s">
        <v>38</v>
      </c>
      <c r="F67" s="154"/>
      <c r="G67" s="122">
        <f>VLOOKUP($I$22,Tablas!$A$979:$G$1045,3,TRUE)</f>
        <v>173.32000000000002</v>
      </c>
      <c r="H67" s="122">
        <f>VLOOKUP($I$22,Tablas!$A$979:$G$1045,4,TRUE)</f>
        <v>156.14666666666668</v>
      </c>
      <c r="I67" s="122">
        <f>VLOOKUP($I$22,Tablas!$A$979:$G$1045,5,TRUE)</f>
        <v>141.96</v>
      </c>
      <c r="J67" s="122">
        <f>VLOOKUP($I$22,Tablas!$A$979:$G$1045,6,TRUE)</f>
        <v>127.02666666666667</v>
      </c>
      <c r="K67" s="122">
        <f>VLOOKUP($I$22,Tablas!$A$979:$G$1045,7,TRUE)</f>
        <v>118.25333333333334</v>
      </c>
      <c r="L67" s="122">
        <f>VLOOKUP($I$22,Tablas!$A$979:$H$1045,8,TRUE)</f>
        <v>93.333333333333343</v>
      </c>
    </row>
    <row r="68" spans="1:12" ht="20" customHeight="1" x14ac:dyDescent="0.15">
      <c r="A68" s="101"/>
      <c r="B68" s="109"/>
      <c r="C68" s="45"/>
      <c r="E68" s="154" t="s">
        <v>39</v>
      </c>
      <c r="F68" s="154"/>
      <c r="G68" s="122">
        <f>IF($F$22=1,0,(VLOOKUP($I$24,Tablas!$A$979:$G$1045,3,TRUE)))</f>
        <v>0</v>
      </c>
      <c r="H68" s="122">
        <f>IF($F$22=1,0,(VLOOKUP($I$24,Tablas!$A$979:$G$1045,4,TRUE)))</f>
        <v>0</v>
      </c>
      <c r="I68" s="122">
        <f>IF($F$22=1,0,(VLOOKUP($I$24,Tablas!$A$979:$G$1045,5,TRUE)))</f>
        <v>0</v>
      </c>
      <c r="J68" s="122">
        <f>IF($F$22=1,0,(VLOOKUP($I$24,Tablas!$A$979:$G$1045,6,TRUE)))</f>
        <v>0</v>
      </c>
      <c r="K68" s="122">
        <f>IF($F$22=1,0,(VLOOKUP($I$24,Tablas!$A$979:$G$1045,7,TRUE)))</f>
        <v>0</v>
      </c>
      <c r="L68" s="122">
        <f>IF($F$22=1,0,(VLOOKUP($I$24,Tablas!$A$979:$H$1045,8,TRUE)))</f>
        <v>0</v>
      </c>
    </row>
    <row r="69" spans="1:12" ht="20" customHeight="1" x14ac:dyDescent="0.15">
      <c r="A69" s="108"/>
      <c r="B69" s="106"/>
      <c r="C69" s="45"/>
      <c r="E69" s="154" t="s">
        <v>49</v>
      </c>
      <c r="F69" s="154"/>
      <c r="G69" s="123">
        <f>IF($F$24=0,0,(VLOOKUP($F$24,Tablas!$A$1046:$G$1048,3,TRUE)))</f>
        <v>0</v>
      </c>
      <c r="H69" s="123">
        <f>IF($F$24=0,0,(VLOOKUP($F$24,Tablas!$A$1046:$G$1048,4,TRUE)))</f>
        <v>0</v>
      </c>
      <c r="I69" s="123">
        <f>IF($F$24=0,0,(VLOOKUP($F$24,Tablas!$A$1046:$G$1048,5,TRUE)))</f>
        <v>0</v>
      </c>
      <c r="J69" s="123">
        <f>IF($F$24=0,0,(VLOOKUP($F$24,Tablas!$A$1046:$G$1048,6,TRUE)))</f>
        <v>0</v>
      </c>
      <c r="K69" s="123">
        <f>IF($F$24=0,0,(VLOOKUP($F$24,Tablas!$A$1046:$G$1048,7,TRUE)))</f>
        <v>0</v>
      </c>
      <c r="L69" s="123">
        <f>IF($F$24=0,0,(VLOOKUP($F$24,Tablas!$A$1046:$H$1048,8,TRUE)))</f>
        <v>0</v>
      </c>
    </row>
    <row r="70" spans="1:12" ht="20" customHeight="1" x14ac:dyDescent="0.15">
      <c r="A70" s="101"/>
      <c r="B70" s="110"/>
      <c r="C70" s="45"/>
      <c r="E70" s="155" t="s">
        <v>40</v>
      </c>
      <c r="F70" s="155"/>
      <c r="G70" s="127">
        <f>SUM(G67:G69)</f>
        <v>173.32000000000002</v>
      </c>
      <c r="H70" s="127">
        <f>SUM(H67:H69)</f>
        <v>156.14666666666668</v>
      </c>
      <c r="I70" s="127">
        <f>SUM(I67:I69)</f>
        <v>141.96</v>
      </c>
      <c r="J70" s="127">
        <f t="shared" ref="J70:L70" si="24">SUM(J67:J69)</f>
        <v>127.02666666666667</v>
      </c>
      <c r="K70" s="127">
        <f t="shared" si="24"/>
        <v>118.25333333333334</v>
      </c>
      <c r="L70" s="127">
        <f t="shared" si="24"/>
        <v>93.333333333333343</v>
      </c>
    </row>
    <row r="71" spans="1:12" ht="20" customHeight="1" x14ac:dyDescent="0.15">
      <c r="A71" s="101"/>
      <c r="B71" s="107"/>
      <c r="C71" s="45"/>
      <c r="E71" s="161" t="s">
        <v>41</v>
      </c>
      <c r="F71" s="161"/>
      <c r="G71" s="122">
        <v>75</v>
      </c>
      <c r="H71" s="122">
        <v>75</v>
      </c>
      <c r="I71" s="122">
        <v>75</v>
      </c>
      <c r="J71" s="122">
        <v>75</v>
      </c>
      <c r="K71" s="122">
        <v>75</v>
      </c>
      <c r="L71" s="122">
        <v>75</v>
      </c>
    </row>
    <row r="72" spans="1:12" ht="20" customHeight="1" x14ac:dyDescent="0.15">
      <c r="A72" s="101"/>
      <c r="B72" s="107"/>
      <c r="E72" s="154" t="s">
        <v>21</v>
      </c>
      <c r="F72" s="154"/>
      <c r="G72" s="122">
        <f t="shared" ref="G72:L72" si="25">(G33+G34+G35)*5%/12</f>
        <v>7.7375000000000007</v>
      </c>
      <c r="H72" s="122">
        <f t="shared" si="25"/>
        <v>6.9708333333333341</v>
      </c>
      <c r="I72" s="122">
        <f t="shared" si="25"/>
        <v>6.3374999999999995</v>
      </c>
      <c r="J72" s="122">
        <f t="shared" si="25"/>
        <v>5.6708333333333334</v>
      </c>
      <c r="K72" s="122">
        <f t="shared" si="25"/>
        <v>5.2791666666666668</v>
      </c>
      <c r="L72" s="122">
        <f t="shared" si="25"/>
        <v>4.166666666666667</v>
      </c>
    </row>
    <row r="73" spans="1:12" ht="20" customHeight="1" x14ac:dyDescent="0.15">
      <c r="A73" s="101"/>
      <c r="B73" s="107"/>
      <c r="E73" s="154" t="s">
        <v>22</v>
      </c>
      <c r="F73" s="154"/>
      <c r="G73" s="122">
        <f t="shared" ref="G73:L73" si="26">+G71*7% + ((G33+G34+G35)*0.12*0.07)/12</f>
        <v>6.5499000000000009</v>
      </c>
      <c r="H73" s="122">
        <f t="shared" si="26"/>
        <v>6.4211000000000009</v>
      </c>
      <c r="I73" s="122">
        <f t="shared" si="26"/>
        <v>6.3147000000000011</v>
      </c>
      <c r="J73" s="122">
        <f t="shared" si="26"/>
        <v>6.202700000000001</v>
      </c>
      <c r="K73" s="122">
        <f t="shared" si="26"/>
        <v>6.1369000000000007</v>
      </c>
      <c r="L73" s="122">
        <f t="shared" si="26"/>
        <v>5.9500000000000011</v>
      </c>
    </row>
    <row r="74" spans="1:12" ht="20" customHeight="1" x14ac:dyDescent="0.15">
      <c r="A74" s="101"/>
      <c r="B74" s="107"/>
      <c r="E74" s="156" t="s">
        <v>47</v>
      </c>
      <c r="F74" s="156"/>
      <c r="G74" s="125">
        <f>SUM(G70:G73)</f>
        <v>262.60739999999998</v>
      </c>
      <c r="H74" s="125">
        <f t="shared" ref="H74:I74" si="27">SUM(H70:H73)</f>
        <v>244.5386</v>
      </c>
      <c r="I74" s="125">
        <f t="shared" si="27"/>
        <v>229.6122</v>
      </c>
      <c r="J74" s="125">
        <f t="shared" ref="J74:L74" si="28">SUM(J70:J73)</f>
        <v>213.90019999999998</v>
      </c>
      <c r="K74" s="125">
        <f t="shared" si="28"/>
        <v>204.6694</v>
      </c>
      <c r="L74" s="125">
        <f t="shared" si="28"/>
        <v>178.45</v>
      </c>
    </row>
    <row r="75" spans="1:12" ht="20" customHeight="1" x14ac:dyDescent="0.15">
      <c r="A75" s="101"/>
      <c r="B75" s="107"/>
      <c r="E75" s="162" t="s">
        <v>43</v>
      </c>
      <c r="F75" s="162"/>
      <c r="G75" s="126">
        <f t="shared" ref="G75:L75" si="29">(G70 + G72)+((G33+G34+G35)*0.12*0.07)/12</f>
        <v>182.35740000000004</v>
      </c>
      <c r="H75" s="126">
        <f t="shared" si="29"/>
        <v>164.2886</v>
      </c>
      <c r="I75" s="126">
        <f t="shared" si="29"/>
        <v>149.3622</v>
      </c>
      <c r="J75" s="126">
        <f t="shared" si="29"/>
        <v>133.65019999999998</v>
      </c>
      <c r="K75" s="126">
        <f t="shared" si="29"/>
        <v>124.41940000000001</v>
      </c>
      <c r="L75" s="126">
        <f t="shared" si="29"/>
        <v>98.200000000000017</v>
      </c>
    </row>
    <row r="76" spans="1:12" ht="20" customHeight="1" x14ac:dyDescent="0.15">
      <c r="A76" s="108"/>
      <c r="B76" s="106"/>
      <c r="E76" s="160" t="s">
        <v>44</v>
      </c>
      <c r="F76" s="160"/>
      <c r="G76" s="124">
        <f>G74+(G75*11)</f>
        <v>2268.5388000000003</v>
      </c>
      <c r="H76" s="124">
        <f t="shared" ref="H76:I76" si="30">H74+(H75*11)</f>
        <v>2051.7132000000001</v>
      </c>
      <c r="I76" s="124">
        <f t="shared" si="30"/>
        <v>1872.5964000000001</v>
      </c>
      <c r="J76" s="124">
        <f t="shared" ref="J76:L76" si="31">J74+(J75*11)</f>
        <v>1684.0523999999998</v>
      </c>
      <c r="K76" s="124">
        <f t="shared" si="31"/>
        <v>1573.2828000000002</v>
      </c>
      <c r="L76" s="124">
        <f t="shared" si="31"/>
        <v>1258.6500000000003</v>
      </c>
    </row>
    <row r="77" spans="1:12" ht="30.75" customHeight="1" x14ac:dyDescent="0.15">
      <c r="A77" s="101"/>
      <c r="B77" s="111"/>
    </row>
    <row r="78" spans="1:12" ht="23.25" customHeight="1" x14ac:dyDescent="0.2">
      <c r="A78" s="101"/>
      <c r="B78" s="111"/>
      <c r="E78" s="163" t="s">
        <v>63</v>
      </c>
      <c r="F78" s="163"/>
      <c r="G78" s="163"/>
      <c r="H78" s="163"/>
      <c r="I78" s="163"/>
      <c r="J78" s="163"/>
      <c r="K78" s="163"/>
      <c r="L78" s="163"/>
    </row>
    <row r="79" spans="1:12" ht="23.25" customHeight="1" x14ac:dyDescent="0.15">
      <c r="A79" s="101"/>
      <c r="B79" s="107"/>
    </row>
    <row r="80" spans="1:12" ht="23.25" customHeight="1" x14ac:dyDescent="0.15"/>
    <row r="81" ht="18" customHeight="1" x14ac:dyDescent="0.15"/>
    <row r="83" ht="23.25" customHeight="1" x14ac:dyDescent="0.15"/>
  </sheetData>
  <mergeCells count="55">
    <mergeCell ref="A42:A43"/>
    <mergeCell ref="B42:B43"/>
    <mergeCell ref="E32:L32"/>
    <mergeCell ref="E35:F35"/>
    <mergeCell ref="A18:J18"/>
    <mergeCell ref="A20:B20"/>
    <mergeCell ref="D20:E20"/>
    <mergeCell ref="F20:I20"/>
    <mergeCell ref="D22:E22"/>
    <mergeCell ref="D24:E24"/>
    <mergeCell ref="D26:E27"/>
    <mergeCell ref="E28:F28"/>
    <mergeCell ref="E29:F29"/>
    <mergeCell ref="E30:F30"/>
    <mergeCell ref="E33:F33"/>
    <mergeCell ref="E34:F34"/>
    <mergeCell ref="E76:F76"/>
    <mergeCell ref="E78:L78"/>
    <mergeCell ref="E66:L66"/>
    <mergeCell ref="E67:F67"/>
    <mergeCell ref="E68:F68"/>
    <mergeCell ref="E69:F69"/>
    <mergeCell ref="E72:F72"/>
    <mergeCell ref="E73:F73"/>
    <mergeCell ref="E74:F74"/>
    <mergeCell ref="E75:F75"/>
    <mergeCell ref="E59:F59"/>
    <mergeCell ref="E70:F70"/>
    <mergeCell ref="E71:F71"/>
    <mergeCell ref="E47:F47"/>
    <mergeCell ref="E45:F45"/>
    <mergeCell ref="E46:F46"/>
    <mergeCell ref="E60:F60"/>
    <mergeCell ref="E61:F61"/>
    <mergeCell ref="E62:F62"/>
    <mergeCell ref="E63:F63"/>
    <mergeCell ref="E64:F64"/>
    <mergeCell ref="E55:F55"/>
    <mergeCell ref="E56:F56"/>
    <mergeCell ref="E57:F57"/>
    <mergeCell ref="E51:F51"/>
    <mergeCell ref="E52:F52"/>
    <mergeCell ref="E36:F36"/>
    <mergeCell ref="E37:F37"/>
    <mergeCell ref="E38:F38"/>
    <mergeCell ref="E58:F58"/>
    <mergeCell ref="E48:F48"/>
    <mergeCell ref="E49:F49"/>
    <mergeCell ref="E50:F50"/>
    <mergeCell ref="E39:F39"/>
    <mergeCell ref="E54:L54"/>
    <mergeCell ref="E42:L42"/>
    <mergeCell ref="E40:F40"/>
    <mergeCell ref="E43:F43"/>
    <mergeCell ref="E44:F44"/>
  </mergeCells>
  <conditionalFormatting sqref="F22">
    <cfRule type="cellIs" dxfId="11" priority="3" stopIfTrue="1" operator="greaterThan">
      <formula>2</formula>
    </cfRule>
    <cfRule type="cellIs" dxfId="10" priority="4" stopIfTrue="1" operator="lessThan">
      <formula>1</formula>
    </cfRule>
  </conditionalFormatting>
  <conditionalFormatting sqref="I24 I22">
    <cfRule type="cellIs" dxfId="9" priority="1" stopIfTrue="1" operator="greaterThan">
      <formula>73</formula>
    </cfRule>
    <cfRule type="cellIs" dxfId="8" priority="2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paperSize="9" scale="35" orientation="portrait" horizontalDpi="300" verticalDpi="300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2">
    <pageSetUpPr fitToPage="1"/>
  </sheetPr>
  <dimension ref="A1:H47"/>
  <sheetViews>
    <sheetView showGridLines="0" zoomScaleNormal="100" zoomScaleSheetLayoutView="70" workbookViewId="0">
      <selection activeCell="A47" sqref="A47:H47"/>
    </sheetView>
  </sheetViews>
  <sheetFormatPr baseColWidth="10" defaultColWidth="8.83203125" defaultRowHeight="13" x14ac:dyDescent="0.15"/>
  <cols>
    <col min="1" max="1" width="33.33203125" style="1" customWidth="1"/>
    <col min="2" max="2" width="15.6640625" style="1" bestFit="1" customWidth="1"/>
    <col min="3" max="4" width="23" style="1" customWidth="1"/>
    <col min="5" max="5" width="21.6640625" style="1" customWidth="1"/>
    <col min="6" max="6" width="22.83203125" style="1" customWidth="1"/>
    <col min="7" max="7" width="15.83203125" style="1" customWidth="1"/>
    <col min="8" max="8" width="16.6640625" style="1" customWidth="1"/>
    <col min="9" max="16384" width="8.83203125" style="1"/>
  </cols>
  <sheetData>
    <row r="1" spans="1:7" x14ac:dyDescent="0.15">
      <c r="A1" s="16"/>
      <c r="B1" s="9"/>
      <c r="C1" s="9"/>
      <c r="D1" s="9"/>
      <c r="E1" s="9"/>
      <c r="F1" s="9"/>
      <c r="G1" s="9"/>
    </row>
    <row r="2" spans="1:7" x14ac:dyDescent="0.15">
      <c r="A2" s="9"/>
      <c r="B2" s="9"/>
      <c r="C2" s="9"/>
      <c r="D2" s="9"/>
      <c r="E2" s="9" t="s">
        <v>2</v>
      </c>
      <c r="F2" s="9" t="s">
        <v>2</v>
      </c>
      <c r="G2" s="9"/>
    </row>
    <row r="3" spans="1:7" x14ac:dyDescent="0.15">
      <c r="A3" s="9"/>
      <c r="B3" s="9"/>
      <c r="C3" s="9"/>
      <c r="D3" s="9"/>
      <c r="E3" s="9"/>
      <c r="F3" s="9"/>
      <c r="G3" s="9"/>
    </row>
    <row r="4" spans="1:7" x14ac:dyDescent="0.15">
      <c r="A4" s="9"/>
      <c r="B4" s="9"/>
      <c r="C4" s="9"/>
      <c r="D4" s="9"/>
      <c r="E4" s="9"/>
      <c r="F4" s="9"/>
      <c r="G4" s="9"/>
    </row>
    <row r="5" spans="1:7" x14ac:dyDescent="0.15">
      <c r="A5" s="9"/>
      <c r="B5" s="9"/>
      <c r="C5" s="9"/>
      <c r="D5" s="9"/>
      <c r="E5" s="9"/>
      <c r="F5" s="9"/>
      <c r="G5" s="9"/>
    </row>
    <row r="6" spans="1:7" ht="16" x14ac:dyDescent="0.2">
      <c r="A6" s="9"/>
      <c r="B6" s="9"/>
      <c r="C6" s="9"/>
      <c r="D6" s="9"/>
      <c r="E6" s="10" t="s">
        <v>2</v>
      </c>
      <c r="F6" s="10" t="s">
        <v>2</v>
      </c>
      <c r="G6" s="11" t="s">
        <v>2</v>
      </c>
    </row>
    <row r="7" spans="1:7" x14ac:dyDescent="0.15">
      <c r="A7" s="9"/>
      <c r="B7" s="9"/>
      <c r="C7" s="9"/>
      <c r="D7" s="9"/>
      <c r="E7" s="9"/>
      <c r="F7" s="9"/>
      <c r="G7" s="9"/>
    </row>
    <row r="8" spans="1:7" x14ac:dyDescent="0.15">
      <c r="A8" s="9"/>
      <c r="B8" s="9"/>
      <c r="C8" s="9"/>
      <c r="D8" s="9"/>
      <c r="E8" s="9"/>
      <c r="F8" s="9"/>
      <c r="G8" s="9"/>
    </row>
    <row r="9" spans="1:7" x14ac:dyDescent="0.15">
      <c r="A9" s="9"/>
      <c r="B9" s="9"/>
      <c r="C9" s="9"/>
      <c r="D9" s="9"/>
      <c r="E9" s="9"/>
      <c r="F9" s="9"/>
      <c r="G9" s="9"/>
    </row>
    <row r="10" spans="1:7" x14ac:dyDescent="0.15">
      <c r="A10" s="9"/>
      <c r="B10" s="9"/>
      <c r="C10" s="9"/>
      <c r="D10" s="9"/>
      <c r="E10" s="9"/>
      <c r="F10" s="9"/>
      <c r="G10" s="9"/>
    </row>
    <row r="11" spans="1:7" x14ac:dyDescent="0.15">
      <c r="A11" s="9"/>
      <c r="B11" s="9"/>
      <c r="C11" s="9"/>
      <c r="D11" s="9"/>
      <c r="E11" s="9"/>
      <c r="F11" s="9"/>
      <c r="G11" s="9"/>
    </row>
    <row r="12" spans="1:7" x14ac:dyDescent="0.15">
      <c r="A12" s="9"/>
      <c r="B12" s="9"/>
      <c r="C12" s="9"/>
      <c r="D12" s="9"/>
      <c r="E12" s="9"/>
      <c r="F12" s="9"/>
      <c r="G12" s="9"/>
    </row>
    <row r="13" spans="1:7" x14ac:dyDescent="0.15">
      <c r="A13" s="9"/>
      <c r="B13" s="9"/>
      <c r="C13" s="9"/>
      <c r="D13" s="9"/>
      <c r="E13" s="9"/>
      <c r="F13" s="9"/>
      <c r="G13" s="9"/>
    </row>
    <row r="14" spans="1:7" x14ac:dyDescent="0.15">
      <c r="A14" s="9"/>
      <c r="B14" s="9"/>
      <c r="C14" s="9"/>
      <c r="D14" s="9"/>
      <c r="E14" s="9"/>
      <c r="F14" s="9"/>
      <c r="G14" s="9"/>
    </row>
    <row r="15" spans="1:7" x14ac:dyDescent="0.15">
      <c r="E15" s="9"/>
      <c r="F15" s="9"/>
      <c r="G15" s="9"/>
    </row>
    <row r="16" spans="1:7" x14ac:dyDescent="0.15">
      <c r="E16" s="9"/>
      <c r="F16" s="9"/>
      <c r="G16" s="9"/>
    </row>
    <row r="17" spans="1:8" ht="23.25" customHeight="1" x14ac:dyDescent="0.2">
      <c r="A17" s="146" t="s">
        <v>33</v>
      </c>
      <c r="B17" s="146"/>
      <c r="C17" s="146"/>
      <c r="D17" s="146"/>
      <c r="E17" s="146"/>
      <c r="F17" s="146"/>
      <c r="G17" s="146"/>
    </row>
    <row r="18" spans="1:8" ht="23" x14ac:dyDescent="0.25">
      <c r="A18" s="12"/>
      <c r="B18" s="12"/>
      <c r="C18" s="12"/>
      <c r="D18" s="12"/>
      <c r="E18" s="12"/>
      <c r="F18" s="12"/>
      <c r="G18" s="12"/>
    </row>
    <row r="19" spans="1:8" ht="18" x14ac:dyDescent="0.2">
      <c r="A19" s="149" t="s">
        <v>27</v>
      </c>
      <c r="B19" s="147"/>
      <c r="C19" s="170" t="str">
        <f>+'INGRESO DE DATOS'!$D$15</f>
        <v>NOMBRE DEL CLIENTE</v>
      </c>
      <c r="D19" s="170"/>
      <c r="E19" s="170"/>
      <c r="F19" s="170"/>
      <c r="G19" s="170"/>
    </row>
    <row r="20" spans="1:8" x14ac:dyDescent="0.15">
      <c r="A20" s="9"/>
      <c r="B20" s="9"/>
      <c r="C20" s="9"/>
      <c r="D20" s="9"/>
      <c r="E20" s="9"/>
      <c r="F20" s="9"/>
      <c r="G20" s="9"/>
    </row>
    <row r="21" spans="1:8" ht="10.5" customHeight="1" x14ac:dyDescent="0.25">
      <c r="A21" s="12"/>
      <c r="B21" s="12"/>
      <c r="C21" s="9"/>
      <c r="D21" s="9"/>
      <c r="E21" s="9"/>
      <c r="F21" s="9"/>
      <c r="G21" s="9"/>
    </row>
    <row r="22" spans="1:8" ht="18" x14ac:dyDescent="0.2">
      <c r="A22" s="149" t="s">
        <v>28</v>
      </c>
      <c r="B22" s="149"/>
      <c r="C22" s="39">
        <f>+'INGRESO DE DATOS'!$D$17</f>
        <v>1</v>
      </c>
      <c r="E22" s="149" t="s">
        <v>29</v>
      </c>
      <c r="F22" s="149"/>
      <c r="G22" s="39">
        <f>+'INGRESO DE DATOS'!$D$19</f>
        <v>28</v>
      </c>
    </row>
    <row r="23" spans="1:8" x14ac:dyDescent="0.15">
      <c r="C23" s="13"/>
      <c r="D23" s="13"/>
      <c r="E23" s="13"/>
      <c r="F23" s="13"/>
      <c r="G23" s="13"/>
    </row>
    <row r="24" spans="1:8" s="2" customFormat="1" x14ac:dyDescent="0.15">
      <c r="C24" s="13"/>
      <c r="D24" s="13"/>
      <c r="F24" s="13"/>
    </row>
    <row r="25" spans="1:8" s="2" customFormat="1" ht="18" x14ac:dyDescent="0.2">
      <c r="A25" s="147" t="s">
        <v>30</v>
      </c>
      <c r="B25" s="147"/>
      <c r="C25" s="39">
        <f>+'INGRESO DE DATOS'!$H$17</f>
        <v>0</v>
      </c>
      <c r="E25" s="147" t="s">
        <v>31</v>
      </c>
      <c r="F25" s="147"/>
      <c r="G25" s="39">
        <f>+'INGRESO DE DATOS'!$H$19</f>
        <v>46</v>
      </c>
    </row>
    <row r="26" spans="1:8" s="3" customFormat="1" x14ac:dyDescent="0.15">
      <c r="A26" s="13"/>
      <c r="B26" s="14"/>
      <c r="C26" s="15"/>
      <c r="D26" s="13"/>
      <c r="E26" s="13"/>
      <c r="F26" s="13"/>
      <c r="H26" s="97"/>
    </row>
    <row r="27" spans="1:8" s="3" customFormat="1" x14ac:dyDescent="0.15">
      <c r="A27" s="13"/>
      <c r="B27" s="14"/>
      <c r="C27" s="15"/>
      <c r="D27" s="13"/>
      <c r="E27" s="13"/>
      <c r="F27" s="13"/>
    </row>
    <row r="28" spans="1:8" s="3" customFormat="1" x14ac:dyDescent="0.15">
      <c r="A28" s="13"/>
      <c r="B28" s="14"/>
      <c r="D28" s="112" t="s">
        <v>55</v>
      </c>
      <c r="E28" s="185">
        <f ca="1">NOW()</f>
        <v>44501.566085300925</v>
      </c>
      <c r="F28" s="185"/>
      <c r="G28" s="185"/>
    </row>
    <row r="29" spans="1:8" s="61" customFormat="1" x14ac:dyDescent="0.15">
      <c r="A29" s="56"/>
      <c r="B29" s="57"/>
      <c r="D29" s="32"/>
      <c r="E29" s="33"/>
      <c r="F29" s="56"/>
    </row>
    <row r="30" spans="1:8" s="61" customFormat="1" ht="18" x14ac:dyDescent="0.15">
      <c r="A30" s="184" t="s">
        <v>61</v>
      </c>
      <c r="B30" s="184"/>
      <c r="C30" s="55"/>
      <c r="D30" s="56"/>
      <c r="E30" s="56"/>
      <c r="F30" s="56"/>
    </row>
    <row r="31" spans="1:8" s="61" customFormat="1" ht="23" customHeight="1" x14ac:dyDescent="0.15">
      <c r="A31" s="180" t="s">
        <v>54</v>
      </c>
      <c r="B31" s="181"/>
      <c r="C31" s="128" t="s">
        <v>7</v>
      </c>
      <c r="D31" s="128" t="s">
        <v>8</v>
      </c>
      <c r="E31" s="128" t="s">
        <v>9</v>
      </c>
      <c r="F31" s="128" t="s">
        <v>51</v>
      </c>
      <c r="G31" s="128" t="s">
        <v>52</v>
      </c>
      <c r="H31" s="128" t="s">
        <v>56</v>
      </c>
    </row>
    <row r="32" spans="1:8" s="61" customFormat="1" ht="20" customHeight="1" x14ac:dyDescent="0.15">
      <c r="A32" s="182" t="s">
        <v>36</v>
      </c>
      <c r="B32" s="183"/>
      <c r="C32" s="129">
        <v>500</v>
      </c>
      <c r="D32" s="129">
        <v>1000</v>
      </c>
      <c r="E32" s="129">
        <v>1000</v>
      </c>
      <c r="F32" s="129">
        <v>1000</v>
      </c>
      <c r="G32" s="129">
        <v>10000</v>
      </c>
      <c r="H32" s="129">
        <v>20000</v>
      </c>
    </row>
    <row r="33" spans="1:8" s="61" customFormat="1" ht="20" customHeight="1" x14ac:dyDescent="0.15">
      <c r="A33" s="182" t="s">
        <v>37</v>
      </c>
      <c r="B33" s="183"/>
      <c r="C33" s="129">
        <v>2000</v>
      </c>
      <c r="D33" s="129">
        <v>5000</v>
      </c>
      <c r="E33" s="129">
        <v>10000</v>
      </c>
      <c r="F33" s="129">
        <v>20000</v>
      </c>
      <c r="G33" s="129">
        <v>10000</v>
      </c>
      <c r="H33" s="129">
        <v>20000</v>
      </c>
    </row>
    <row r="34" spans="1:8" s="61" customFormat="1" ht="20" customHeight="1" x14ac:dyDescent="0.15">
      <c r="A34" s="179"/>
      <c r="B34" s="179"/>
      <c r="C34" s="174" t="s">
        <v>59</v>
      </c>
      <c r="D34" s="175"/>
      <c r="E34" s="175"/>
      <c r="F34" s="175"/>
      <c r="G34" s="175"/>
      <c r="H34" s="175"/>
    </row>
    <row r="35" spans="1:8" s="61" customFormat="1" ht="20" customHeight="1" x14ac:dyDescent="0.2">
      <c r="A35" s="178"/>
      <c r="B35" s="178"/>
      <c r="C35" s="130">
        <f>'Bupa Essential Care'!G40</f>
        <v>2030.1</v>
      </c>
      <c r="D35" s="130">
        <f>'Bupa Essential Care'!H40</f>
        <v>1836.9</v>
      </c>
      <c r="E35" s="130">
        <f>'Bupa Essential Care'!I40</f>
        <v>1677.3</v>
      </c>
      <c r="F35" s="130">
        <f>'Bupa Essential Care'!J40</f>
        <v>1509.3</v>
      </c>
      <c r="G35" s="130">
        <f>'Bupa Essential Care'!K40</f>
        <v>1410.6</v>
      </c>
      <c r="H35" s="130">
        <f>'Bupa Essential Care'!L40</f>
        <v>1130.25</v>
      </c>
    </row>
    <row r="36" spans="1:8" s="61" customFormat="1" ht="20" customHeight="1" x14ac:dyDescent="0.15">
      <c r="A36" s="179"/>
      <c r="B36" s="179"/>
      <c r="C36" s="174" t="s">
        <v>60</v>
      </c>
      <c r="D36" s="175"/>
      <c r="E36" s="175"/>
      <c r="F36" s="175"/>
      <c r="G36" s="175"/>
      <c r="H36" s="175"/>
    </row>
    <row r="37" spans="1:8" s="3" customFormat="1" ht="20" customHeight="1" x14ac:dyDescent="0.2">
      <c r="A37" s="178"/>
      <c r="B37" s="178"/>
      <c r="C37" s="122">
        <f>'Bupa Essential Care'!G52</f>
        <v>2149.3193999999999</v>
      </c>
      <c r="D37" s="122">
        <f>'Bupa Essential Care'!H52</f>
        <v>1944.3066000000001</v>
      </c>
      <c r="E37" s="122">
        <f>'Bupa Essential Care'!I52</f>
        <v>1774.9482</v>
      </c>
      <c r="F37" s="122">
        <f>'Bupa Essential Care'!J52</f>
        <v>1596.6762000000001</v>
      </c>
      <c r="G37" s="122">
        <f>'Bupa Essential Care'!K52</f>
        <v>1491.9413999999999</v>
      </c>
      <c r="H37" s="122">
        <f>'Bupa Essential Care'!L52</f>
        <v>1194.45</v>
      </c>
    </row>
    <row r="38" spans="1:8" s="61" customFormat="1" ht="20" customHeight="1" x14ac:dyDescent="0.15">
      <c r="A38" s="179"/>
      <c r="B38" s="179"/>
      <c r="C38" s="174" t="s">
        <v>57</v>
      </c>
      <c r="D38" s="175"/>
      <c r="E38" s="175"/>
      <c r="F38" s="175"/>
      <c r="G38" s="175"/>
      <c r="H38" s="175"/>
    </row>
    <row r="39" spans="1:8" s="61" customFormat="1" ht="20" customHeight="1" x14ac:dyDescent="0.2">
      <c r="A39" s="178"/>
      <c r="B39" s="178"/>
      <c r="C39" s="122">
        <f>'Bupa Essential Care'!G64</f>
        <v>2228.799</v>
      </c>
      <c r="D39" s="122">
        <f>'Bupa Essential Care'!H64</f>
        <v>2015.9110000000003</v>
      </c>
      <c r="E39" s="122">
        <f>'Bupa Essential Care'!I64</f>
        <v>1840.047</v>
      </c>
      <c r="F39" s="122">
        <f>'Bupa Essential Care'!J64</f>
        <v>1654.9270000000001</v>
      </c>
      <c r="G39" s="122">
        <f>'Bupa Essential Care'!K64</f>
        <v>1546.1689999999999</v>
      </c>
      <c r="H39" s="122">
        <f>'Bupa Essential Care'!L64</f>
        <v>1237.25</v>
      </c>
    </row>
    <row r="40" spans="1:8" s="61" customFormat="1" ht="20" customHeight="1" x14ac:dyDescent="0.15">
      <c r="A40" s="179"/>
      <c r="B40" s="179"/>
      <c r="C40" s="174" t="s">
        <v>58</v>
      </c>
      <c r="D40" s="175"/>
      <c r="E40" s="175"/>
      <c r="F40" s="175"/>
      <c r="G40" s="175"/>
      <c r="H40" s="175"/>
    </row>
    <row r="41" spans="1:8" s="61" customFormat="1" ht="20" customHeight="1" x14ac:dyDescent="0.2">
      <c r="A41" s="178"/>
      <c r="B41" s="178"/>
      <c r="C41" s="122">
        <f>'Bupa Essential Care'!G76</f>
        <v>2268.5388000000003</v>
      </c>
      <c r="D41" s="122">
        <f>'Bupa Essential Care'!H76</f>
        <v>2051.7132000000001</v>
      </c>
      <c r="E41" s="122">
        <f>'Bupa Essential Care'!I76</f>
        <v>1872.5964000000001</v>
      </c>
      <c r="F41" s="122">
        <f>'Bupa Essential Care'!J76</f>
        <v>1684.0523999999998</v>
      </c>
      <c r="G41" s="122">
        <f>'Bupa Essential Care'!K76</f>
        <v>1573.2828000000002</v>
      </c>
      <c r="H41" s="122">
        <f>'Bupa Essential Care'!L76</f>
        <v>1258.6500000000003</v>
      </c>
    </row>
    <row r="42" spans="1:8" s="61" customFormat="1" ht="18" x14ac:dyDescent="0.15">
      <c r="A42" s="24"/>
      <c r="B42" s="57"/>
      <c r="C42" s="55"/>
      <c r="D42" s="56"/>
      <c r="E42" s="56"/>
      <c r="F42" s="56"/>
    </row>
    <row r="43" spans="1:8" s="3" customFormat="1" ht="15" customHeight="1" x14ac:dyDescent="0.2">
      <c r="A43" s="34"/>
      <c r="B43" s="34"/>
      <c r="C43" s="23"/>
      <c r="D43" s="23"/>
      <c r="E43" s="23"/>
      <c r="F43" s="23"/>
    </row>
    <row r="44" spans="1:8" s="3" customFormat="1" ht="15" customHeight="1" x14ac:dyDescent="0.15">
      <c r="A44" s="20" t="s">
        <v>53</v>
      </c>
      <c r="B44" s="1"/>
      <c r="C44" s="1"/>
      <c r="D44" s="1"/>
      <c r="E44" s="1"/>
      <c r="F44" s="1"/>
      <c r="G44" s="1"/>
    </row>
    <row r="45" spans="1:8" s="61" customFormat="1" ht="15" customHeight="1" x14ac:dyDescent="0.15">
      <c r="A45" s="177" t="s">
        <v>45</v>
      </c>
      <c r="B45" s="177"/>
      <c r="C45" s="1"/>
      <c r="D45" s="1"/>
      <c r="E45" s="1"/>
      <c r="F45" s="1"/>
      <c r="G45" s="1"/>
    </row>
    <row r="47" spans="1:8" ht="29" customHeight="1" x14ac:dyDescent="0.15">
      <c r="A47" s="176" t="s">
        <v>63</v>
      </c>
      <c r="B47" s="176"/>
      <c r="C47" s="176"/>
      <c r="D47" s="176"/>
      <c r="E47" s="176"/>
      <c r="F47" s="176"/>
      <c r="G47" s="176"/>
      <c r="H47" s="176"/>
    </row>
  </sheetData>
  <sheetProtection algorithmName="SHA-512" hashValue="hdT1BY7HeIkJY+9oZn/nhIK/t6tXTfGjVk+QotCXD/3CXxh96LGejZx2go9BW49aDHnZAy0/zxpdlKXDziiF+w==" saltValue="5+i0euerH3GnMqwC9ZFrZg==" spinCount="100000" sheet="1" objects="1" scenarios="1"/>
  <mergeCells count="26">
    <mergeCell ref="A17:G17"/>
    <mergeCell ref="C19:G19"/>
    <mergeCell ref="E22:F22"/>
    <mergeCell ref="E25:F25"/>
    <mergeCell ref="A30:B30"/>
    <mergeCell ref="E28:G28"/>
    <mergeCell ref="A19:B19"/>
    <mergeCell ref="A22:B22"/>
    <mergeCell ref="A25:B25"/>
    <mergeCell ref="A31:B31"/>
    <mergeCell ref="A34:B34"/>
    <mergeCell ref="A35:B35"/>
    <mergeCell ref="A36:B36"/>
    <mergeCell ref="A37:B37"/>
    <mergeCell ref="A32:B32"/>
    <mergeCell ref="A33:B33"/>
    <mergeCell ref="C40:H40"/>
    <mergeCell ref="C38:H38"/>
    <mergeCell ref="C36:H36"/>
    <mergeCell ref="C34:H34"/>
    <mergeCell ref="A47:H47"/>
    <mergeCell ref="A45:B45"/>
    <mergeCell ref="A41:B41"/>
    <mergeCell ref="A39:B39"/>
    <mergeCell ref="A40:B40"/>
    <mergeCell ref="A38:B38"/>
  </mergeCells>
  <phoneticPr fontId="9" type="noConversion"/>
  <conditionalFormatting sqref="C22">
    <cfRule type="cellIs" dxfId="7" priority="1" stopIfTrue="1" operator="greaterThan">
      <formula>2</formula>
    </cfRule>
    <cfRule type="cellIs" dxfId="6" priority="2" stopIfTrue="1" operator="lessThan">
      <formula>1</formula>
    </cfRule>
  </conditionalFormatting>
  <conditionalFormatting sqref="G22 G25">
    <cfRule type="cellIs" dxfId="5" priority="3" stopIfTrue="1" operator="greaterThan">
      <formula>73</formula>
    </cfRule>
    <cfRule type="cellIs" dxfId="4" priority="4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paperSize="9" scale="54" orientation="portrait" horizontalDpi="300" verticalDpi="300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>
    <pageSetUpPr fitToPage="1"/>
  </sheetPr>
  <dimension ref="A1:N1497"/>
  <sheetViews>
    <sheetView showGridLines="0" topLeftCell="A1048576" zoomScaleNormal="100" workbookViewId="0">
      <selection activeCell="A950" sqref="A1:XFD1048576"/>
    </sheetView>
  </sheetViews>
  <sheetFormatPr baseColWidth="10" defaultColWidth="8.83203125" defaultRowHeight="13" zeroHeight="1" x14ac:dyDescent="0.15"/>
  <cols>
    <col min="1" max="1" width="3.6640625" style="35" customWidth="1"/>
    <col min="2" max="2" width="20.6640625" style="35" customWidth="1"/>
    <col min="3" max="7" width="15.6640625" style="81" customWidth="1"/>
    <col min="8" max="8" width="15.6640625" style="35" customWidth="1"/>
    <col min="9" max="9" width="21.6640625" style="35" customWidth="1"/>
    <col min="10" max="13" width="12.1640625" style="35" customWidth="1"/>
    <col min="14" max="19" width="15.6640625" style="35" customWidth="1"/>
    <col min="20" max="16384" width="8.83203125" style="35"/>
  </cols>
  <sheetData>
    <row r="1" spans="1:14" ht="14" hidden="1" thickBot="1" x14ac:dyDescent="0.2"/>
    <row r="2" spans="1:14" ht="18" hidden="1" x14ac:dyDescent="0.2">
      <c r="A2" s="202" t="s">
        <v>15</v>
      </c>
      <c r="B2" s="203"/>
      <c r="C2" s="203"/>
      <c r="D2" s="203"/>
      <c r="E2" s="203"/>
      <c r="F2" s="203"/>
      <c r="G2" s="203"/>
      <c r="I2" s="35" t="s">
        <v>10</v>
      </c>
      <c r="K2" s="131">
        <v>8.3333333333333329E-2</v>
      </c>
      <c r="N2" s="35">
        <v>9.3333333333333338E-2</v>
      </c>
    </row>
    <row r="3" spans="1:14" ht="18" hidden="1" x14ac:dyDescent="0.2">
      <c r="A3" s="204" t="s">
        <v>6</v>
      </c>
      <c r="B3" s="205"/>
      <c r="C3" s="205"/>
      <c r="D3" s="205"/>
      <c r="E3" s="205"/>
      <c r="F3" s="205"/>
      <c r="G3" s="205"/>
      <c r="I3" s="35" t="s">
        <v>13</v>
      </c>
      <c r="K3" s="131">
        <v>0.25</v>
      </c>
      <c r="N3" s="35">
        <v>0.27500000000000002</v>
      </c>
    </row>
    <row r="4" spans="1:14" hidden="1" x14ac:dyDescent="0.15">
      <c r="A4" s="206" t="s">
        <v>0</v>
      </c>
      <c r="B4" s="207"/>
      <c r="C4" s="207"/>
      <c r="D4" s="207"/>
      <c r="E4" s="207"/>
      <c r="F4" s="207"/>
      <c r="G4" s="207"/>
      <c r="I4" s="35" t="s">
        <v>14</v>
      </c>
      <c r="K4" s="131">
        <v>0.5</v>
      </c>
      <c r="N4" s="35">
        <v>0.53</v>
      </c>
    </row>
    <row r="5" spans="1:14" hidden="1" x14ac:dyDescent="0.15">
      <c r="A5" s="76" t="s">
        <v>2</v>
      </c>
      <c r="B5" s="17" t="s">
        <v>2</v>
      </c>
      <c r="C5" s="36">
        <v>1000</v>
      </c>
      <c r="D5" s="36">
        <v>2000</v>
      </c>
      <c r="E5" s="36">
        <v>3500</v>
      </c>
      <c r="F5" s="82">
        <v>5000</v>
      </c>
      <c r="G5" s="82">
        <v>10000</v>
      </c>
    </row>
    <row r="6" spans="1:14" ht="15" hidden="1" x14ac:dyDescent="0.2">
      <c r="A6" s="76">
        <v>18</v>
      </c>
      <c r="B6" s="17"/>
      <c r="C6" s="90">
        <v>7418</v>
      </c>
      <c r="D6" s="90">
        <v>5313</v>
      </c>
      <c r="E6" s="90">
        <v>4499</v>
      </c>
      <c r="F6" s="90">
        <v>3901</v>
      </c>
      <c r="G6" s="90">
        <v>3026</v>
      </c>
      <c r="H6" s="21"/>
      <c r="I6" s="19"/>
      <c r="J6" s="19"/>
      <c r="K6" s="19"/>
      <c r="L6" s="19"/>
      <c r="M6" s="19"/>
    </row>
    <row r="7" spans="1:14" ht="15" hidden="1" x14ac:dyDescent="0.2">
      <c r="A7" s="76">
        <v>19</v>
      </c>
      <c r="B7" s="17"/>
      <c r="C7" s="90">
        <v>7516</v>
      </c>
      <c r="D7" s="90">
        <v>5377</v>
      </c>
      <c r="E7" s="90">
        <v>4546</v>
      </c>
      <c r="F7" s="90">
        <v>3943</v>
      </c>
      <c r="G7" s="90">
        <v>3058</v>
      </c>
      <c r="H7" s="21"/>
      <c r="I7" s="19"/>
      <c r="J7" s="19"/>
      <c r="K7" s="19"/>
      <c r="L7" s="19"/>
      <c r="M7" s="19"/>
    </row>
    <row r="8" spans="1:14" ht="15" hidden="1" x14ac:dyDescent="0.2">
      <c r="A8" s="76">
        <v>20</v>
      </c>
      <c r="B8" s="17"/>
      <c r="C8" s="90">
        <v>7616</v>
      </c>
      <c r="D8" s="90">
        <v>5445</v>
      </c>
      <c r="E8" s="90">
        <v>4597</v>
      </c>
      <c r="F8" s="90">
        <v>3986</v>
      </c>
      <c r="G8" s="90">
        <v>3091</v>
      </c>
      <c r="H8" s="21"/>
      <c r="I8" s="19"/>
      <c r="J8" s="19"/>
      <c r="K8" s="19"/>
      <c r="L8" s="19"/>
      <c r="M8" s="19"/>
    </row>
    <row r="9" spans="1:14" ht="15" hidden="1" x14ac:dyDescent="0.2">
      <c r="A9" s="76">
        <v>21</v>
      </c>
      <c r="B9" s="17"/>
      <c r="C9" s="90">
        <v>7719</v>
      </c>
      <c r="D9" s="90">
        <v>5514</v>
      </c>
      <c r="E9" s="90">
        <v>4649</v>
      </c>
      <c r="F9" s="90">
        <v>4031</v>
      </c>
      <c r="G9" s="90">
        <v>3126</v>
      </c>
      <c r="H9" s="21"/>
      <c r="I9" s="19"/>
      <c r="J9" s="19"/>
      <c r="K9" s="19"/>
      <c r="L9" s="19"/>
      <c r="M9" s="19"/>
    </row>
    <row r="10" spans="1:14" ht="15" hidden="1" x14ac:dyDescent="0.2">
      <c r="A10" s="76">
        <v>22</v>
      </c>
      <c r="B10" s="17"/>
      <c r="C10" s="90">
        <v>7826</v>
      </c>
      <c r="D10" s="90">
        <v>5586</v>
      </c>
      <c r="E10" s="90">
        <v>4702</v>
      </c>
      <c r="F10" s="90">
        <v>4077</v>
      </c>
      <c r="G10" s="90">
        <v>3161</v>
      </c>
      <c r="H10" s="21"/>
      <c r="I10" s="19"/>
      <c r="J10" s="19"/>
      <c r="K10" s="19"/>
      <c r="L10" s="19"/>
      <c r="M10" s="19"/>
    </row>
    <row r="11" spans="1:14" ht="15" hidden="1" x14ac:dyDescent="0.2">
      <c r="A11" s="76">
        <v>23</v>
      </c>
      <c r="B11" s="17"/>
      <c r="C11" s="90">
        <v>7939</v>
      </c>
      <c r="D11" s="90">
        <v>5658</v>
      </c>
      <c r="E11" s="90">
        <v>4759</v>
      </c>
      <c r="F11" s="90">
        <v>4127</v>
      </c>
      <c r="G11" s="90">
        <v>3201</v>
      </c>
      <c r="H11" s="21"/>
      <c r="I11" s="19"/>
      <c r="J11" s="19"/>
      <c r="K11" s="19"/>
      <c r="L11" s="19"/>
      <c r="M11" s="19"/>
    </row>
    <row r="12" spans="1:14" ht="15" hidden="1" x14ac:dyDescent="0.2">
      <c r="A12" s="76">
        <v>24</v>
      </c>
      <c r="B12" s="17"/>
      <c r="C12" s="90">
        <v>8051</v>
      </c>
      <c r="D12" s="90">
        <v>5735</v>
      </c>
      <c r="E12" s="90">
        <v>4816</v>
      </c>
      <c r="F12" s="90">
        <v>4176</v>
      </c>
      <c r="G12" s="90">
        <v>3239</v>
      </c>
      <c r="H12" s="21"/>
      <c r="I12" s="19"/>
      <c r="J12" s="19"/>
      <c r="K12" s="19"/>
      <c r="L12" s="19"/>
      <c r="M12" s="19"/>
    </row>
    <row r="13" spans="1:14" ht="15" hidden="1" x14ac:dyDescent="0.2">
      <c r="A13" s="76">
        <v>25</v>
      </c>
      <c r="B13" s="17"/>
      <c r="C13" s="90">
        <v>8168</v>
      </c>
      <c r="D13" s="90">
        <v>5815</v>
      </c>
      <c r="E13" s="90">
        <v>4875</v>
      </c>
      <c r="F13" s="90">
        <v>4228</v>
      </c>
      <c r="G13" s="90">
        <v>3279</v>
      </c>
      <c r="H13" s="21"/>
      <c r="I13" s="19"/>
      <c r="J13" s="19"/>
      <c r="K13" s="19"/>
      <c r="L13" s="19"/>
      <c r="M13" s="19"/>
    </row>
    <row r="14" spans="1:14" ht="15" hidden="1" x14ac:dyDescent="0.2">
      <c r="A14" s="76">
        <v>26</v>
      </c>
      <c r="B14" s="17"/>
      <c r="C14" s="90">
        <v>8336</v>
      </c>
      <c r="D14" s="90">
        <v>5929</v>
      </c>
      <c r="E14" s="90">
        <v>4962</v>
      </c>
      <c r="F14" s="90">
        <v>4304</v>
      </c>
      <c r="G14" s="90">
        <v>3337</v>
      </c>
      <c r="H14" s="21"/>
      <c r="I14" s="19"/>
      <c r="J14" s="19"/>
      <c r="K14" s="19"/>
      <c r="L14" s="19"/>
      <c r="M14" s="19"/>
    </row>
    <row r="15" spans="1:14" ht="15" hidden="1" x14ac:dyDescent="0.2">
      <c r="A15" s="76">
        <v>27</v>
      </c>
      <c r="B15" s="17"/>
      <c r="C15" s="90">
        <v>8511</v>
      </c>
      <c r="D15" s="90">
        <v>6048</v>
      </c>
      <c r="E15" s="90">
        <v>5054</v>
      </c>
      <c r="F15" s="90">
        <v>4381</v>
      </c>
      <c r="G15" s="90">
        <v>3399</v>
      </c>
      <c r="H15" s="21"/>
      <c r="I15" s="19"/>
      <c r="J15" s="19"/>
      <c r="K15" s="19"/>
      <c r="L15" s="19"/>
      <c r="M15" s="19"/>
    </row>
    <row r="16" spans="1:14" ht="15" hidden="1" x14ac:dyDescent="0.2">
      <c r="A16" s="76">
        <v>28</v>
      </c>
      <c r="B16" s="17"/>
      <c r="C16" s="90">
        <v>8691</v>
      </c>
      <c r="D16" s="90">
        <v>6170</v>
      </c>
      <c r="E16" s="90">
        <v>5148</v>
      </c>
      <c r="F16" s="90">
        <v>4464</v>
      </c>
      <c r="G16" s="90">
        <v>3461</v>
      </c>
      <c r="H16" s="21"/>
      <c r="I16" s="19"/>
      <c r="J16" s="19"/>
      <c r="K16" s="19"/>
      <c r="L16" s="19"/>
      <c r="M16" s="19"/>
    </row>
    <row r="17" spans="1:13" ht="15" hidden="1" x14ac:dyDescent="0.2">
      <c r="A17" s="76">
        <v>29</v>
      </c>
      <c r="B17" s="17"/>
      <c r="C17" s="90">
        <v>8880</v>
      </c>
      <c r="D17" s="90">
        <v>6298</v>
      </c>
      <c r="E17" s="90">
        <v>5247</v>
      </c>
      <c r="F17" s="90">
        <v>4550</v>
      </c>
      <c r="G17" s="90">
        <v>3529</v>
      </c>
      <c r="H17" s="21"/>
      <c r="I17" s="19"/>
      <c r="J17" s="19"/>
      <c r="K17" s="19"/>
      <c r="L17" s="19"/>
      <c r="M17" s="19"/>
    </row>
    <row r="18" spans="1:13" ht="15" hidden="1" x14ac:dyDescent="0.2">
      <c r="A18" s="76">
        <v>30</v>
      </c>
      <c r="B18" s="17"/>
      <c r="C18" s="90">
        <v>9074</v>
      </c>
      <c r="D18" s="90">
        <v>6433</v>
      </c>
      <c r="E18" s="90">
        <v>5351</v>
      </c>
      <c r="F18" s="90">
        <v>4640</v>
      </c>
      <c r="G18" s="90">
        <v>3599</v>
      </c>
      <c r="H18" s="21"/>
      <c r="I18" s="19"/>
      <c r="J18" s="19"/>
      <c r="K18" s="19"/>
      <c r="L18" s="19"/>
      <c r="M18" s="19"/>
    </row>
    <row r="19" spans="1:13" ht="15" hidden="1" x14ac:dyDescent="0.2">
      <c r="A19" s="76">
        <v>31</v>
      </c>
      <c r="B19" s="17"/>
      <c r="C19" s="90">
        <v>9275</v>
      </c>
      <c r="D19" s="90">
        <v>6570</v>
      </c>
      <c r="E19" s="90">
        <v>5459</v>
      </c>
      <c r="F19" s="90">
        <v>4733</v>
      </c>
      <c r="G19" s="90">
        <v>3672</v>
      </c>
      <c r="H19" s="21"/>
      <c r="I19" s="19"/>
      <c r="J19" s="19"/>
      <c r="K19" s="19"/>
      <c r="L19" s="19"/>
      <c r="M19" s="19"/>
    </row>
    <row r="20" spans="1:13" ht="15" hidden="1" x14ac:dyDescent="0.2">
      <c r="A20" s="76">
        <v>32</v>
      </c>
      <c r="B20" s="17"/>
      <c r="C20" s="90">
        <v>9481</v>
      </c>
      <c r="D20" s="90">
        <v>6713</v>
      </c>
      <c r="E20" s="90">
        <v>5568</v>
      </c>
      <c r="F20" s="90">
        <v>4828</v>
      </c>
      <c r="G20" s="90">
        <v>3743</v>
      </c>
      <c r="H20" s="21"/>
      <c r="I20" s="19"/>
      <c r="J20" s="19"/>
      <c r="K20" s="19"/>
      <c r="L20" s="19"/>
      <c r="M20" s="19"/>
    </row>
    <row r="21" spans="1:13" ht="15" hidden="1" x14ac:dyDescent="0.2">
      <c r="A21" s="76">
        <v>33</v>
      </c>
      <c r="B21" s="17"/>
      <c r="C21" s="90">
        <v>9694</v>
      </c>
      <c r="D21" s="90">
        <v>6860</v>
      </c>
      <c r="E21" s="90">
        <v>5684</v>
      </c>
      <c r="F21" s="90">
        <v>4928</v>
      </c>
      <c r="G21" s="90">
        <v>3823</v>
      </c>
      <c r="H21" s="21"/>
      <c r="I21" s="19"/>
      <c r="J21" s="19"/>
      <c r="K21" s="19"/>
      <c r="L21" s="19"/>
      <c r="M21" s="19"/>
    </row>
    <row r="22" spans="1:13" ht="15" hidden="1" x14ac:dyDescent="0.2">
      <c r="A22" s="76">
        <v>34</v>
      </c>
      <c r="B22" s="17"/>
      <c r="C22" s="90">
        <v>9914</v>
      </c>
      <c r="D22" s="90">
        <v>7012</v>
      </c>
      <c r="E22" s="90">
        <v>5802</v>
      </c>
      <c r="F22" s="90">
        <v>5031</v>
      </c>
      <c r="G22" s="90">
        <v>3901</v>
      </c>
      <c r="H22" s="21"/>
      <c r="I22" s="19"/>
      <c r="J22" s="19"/>
      <c r="K22" s="19"/>
      <c r="L22" s="19"/>
      <c r="M22" s="19"/>
    </row>
    <row r="23" spans="1:13" ht="15" hidden="1" x14ac:dyDescent="0.2">
      <c r="A23" s="76">
        <v>35</v>
      </c>
      <c r="B23" s="17"/>
      <c r="C23" s="90">
        <v>10138</v>
      </c>
      <c r="D23" s="90">
        <v>7168</v>
      </c>
      <c r="E23" s="90">
        <v>5926</v>
      </c>
      <c r="F23" s="90">
        <v>5139</v>
      </c>
      <c r="G23" s="90">
        <v>3986</v>
      </c>
      <c r="H23" s="21"/>
      <c r="I23" s="19"/>
      <c r="J23" s="19"/>
      <c r="K23" s="19"/>
      <c r="L23" s="19"/>
      <c r="M23" s="19"/>
    </row>
    <row r="24" spans="1:13" ht="15" hidden="1" x14ac:dyDescent="0.2">
      <c r="A24" s="76">
        <v>36</v>
      </c>
      <c r="B24" s="17"/>
      <c r="C24" s="90">
        <v>10370</v>
      </c>
      <c r="D24" s="90">
        <v>7329</v>
      </c>
      <c r="E24" s="90">
        <v>6052</v>
      </c>
      <c r="F24" s="90">
        <v>5247</v>
      </c>
      <c r="G24" s="90">
        <v>4070</v>
      </c>
      <c r="H24" s="21"/>
      <c r="I24" s="19"/>
      <c r="J24" s="19"/>
      <c r="K24" s="19"/>
      <c r="L24" s="19"/>
      <c r="M24" s="19"/>
    </row>
    <row r="25" spans="1:13" ht="15" hidden="1" x14ac:dyDescent="0.2">
      <c r="A25" s="76">
        <v>37</v>
      </c>
      <c r="B25" s="17"/>
      <c r="C25" s="90">
        <v>10609</v>
      </c>
      <c r="D25" s="90">
        <v>7497</v>
      </c>
      <c r="E25" s="90">
        <v>6182</v>
      </c>
      <c r="F25" s="90">
        <v>5362</v>
      </c>
      <c r="G25" s="90">
        <v>4158</v>
      </c>
      <c r="H25" s="21"/>
      <c r="I25" s="19"/>
      <c r="J25" s="19"/>
      <c r="K25" s="19"/>
      <c r="L25" s="19"/>
      <c r="M25" s="19"/>
    </row>
    <row r="26" spans="1:13" ht="15" hidden="1" x14ac:dyDescent="0.2">
      <c r="A26" s="76">
        <v>38</v>
      </c>
      <c r="B26" s="17"/>
      <c r="C26" s="90">
        <v>10853</v>
      </c>
      <c r="D26" s="90">
        <v>7666</v>
      </c>
      <c r="E26" s="90">
        <v>6317</v>
      </c>
      <c r="F26" s="90">
        <v>5479</v>
      </c>
      <c r="G26" s="90">
        <v>4249</v>
      </c>
      <c r="H26" s="21"/>
      <c r="I26" s="19"/>
      <c r="J26" s="19"/>
      <c r="K26" s="19"/>
      <c r="L26" s="19"/>
      <c r="M26" s="19"/>
    </row>
    <row r="27" spans="1:13" ht="15" hidden="1" x14ac:dyDescent="0.2">
      <c r="A27" s="76">
        <v>39</v>
      </c>
      <c r="B27" s="17"/>
      <c r="C27" s="90">
        <v>11105</v>
      </c>
      <c r="D27" s="90">
        <v>7843</v>
      </c>
      <c r="E27" s="90">
        <v>6456</v>
      </c>
      <c r="F27" s="90">
        <v>5598</v>
      </c>
      <c r="G27" s="90">
        <v>4341</v>
      </c>
      <c r="H27" s="21"/>
      <c r="I27" s="19"/>
      <c r="J27" s="19"/>
      <c r="K27" s="19"/>
      <c r="L27" s="19"/>
      <c r="M27" s="19"/>
    </row>
    <row r="28" spans="1:13" ht="15" hidden="1" x14ac:dyDescent="0.2">
      <c r="A28" s="76">
        <v>40</v>
      </c>
      <c r="B28" s="17"/>
      <c r="C28" s="90">
        <v>11362</v>
      </c>
      <c r="D28" s="90">
        <v>8023</v>
      </c>
      <c r="E28" s="90">
        <v>6598</v>
      </c>
      <c r="F28" s="90">
        <v>5721</v>
      </c>
      <c r="G28" s="90">
        <v>4438</v>
      </c>
      <c r="H28" s="21"/>
      <c r="I28" s="19"/>
      <c r="J28" s="19"/>
      <c r="K28" s="19"/>
      <c r="L28" s="19"/>
      <c r="M28" s="19"/>
    </row>
    <row r="29" spans="1:13" ht="15" hidden="1" x14ac:dyDescent="0.2">
      <c r="A29" s="76">
        <v>41</v>
      </c>
      <c r="B29" s="17"/>
      <c r="C29" s="90">
        <v>11626</v>
      </c>
      <c r="D29" s="90">
        <v>8208</v>
      </c>
      <c r="E29" s="90">
        <v>6745</v>
      </c>
      <c r="F29" s="90">
        <v>5849</v>
      </c>
      <c r="G29" s="90">
        <v>4537</v>
      </c>
      <c r="H29" s="21"/>
      <c r="I29" s="19"/>
      <c r="J29" s="19"/>
      <c r="K29" s="19"/>
      <c r="L29" s="19"/>
      <c r="M29" s="19"/>
    </row>
    <row r="30" spans="1:13" ht="15" hidden="1" x14ac:dyDescent="0.2">
      <c r="A30" s="76">
        <v>42</v>
      </c>
      <c r="B30" s="17"/>
      <c r="C30" s="90">
        <v>11895</v>
      </c>
      <c r="D30" s="90">
        <v>8397</v>
      </c>
      <c r="E30" s="90">
        <v>6896</v>
      </c>
      <c r="F30" s="90">
        <v>5979</v>
      </c>
      <c r="G30" s="90">
        <v>4638</v>
      </c>
      <c r="H30" s="22"/>
      <c r="I30" s="19"/>
      <c r="J30" s="19"/>
      <c r="K30" s="19"/>
      <c r="L30" s="19"/>
      <c r="M30" s="19"/>
    </row>
    <row r="31" spans="1:13" ht="15" hidden="1" x14ac:dyDescent="0.2">
      <c r="A31" s="76">
        <v>43</v>
      </c>
      <c r="B31" s="17"/>
      <c r="C31" s="90">
        <v>12170</v>
      </c>
      <c r="D31" s="90">
        <v>8593</v>
      </c>
      <c r="E31" s="90">
        <v>7051</v>
      </c>
      <c r="F31" s="90">
        <v>6114</v>
      </c>
      <c r="G31" s="90">
        <v>4742</v>
      </c>
      <c r="H31" s="22"/>
      <c r="I31" s="19"/>
      <c r="J31" s="19"/>
      <c r="K31" s="19"/>
      <c r="L31" s="19"/>
      <c r="M31" s="19"/>
    </row>
    <row r="32" spans="1:13" ht="15" hidden="1" x14ac:dyDescent="0.2">
      <c r="A32" s="76">
        <v>44</v>
      </c>
      <c r="B32" s="17"/>
      <c r="C32" s="90">
        <v>12453</v>
      </c>
      <c r="D32" s="90">
        <v>8790</v>
      </c>
      <c r="E32" s="90">
        <v>7208</v>
      </c>
      <c r="F32" s="90">
        <v>6251</v>
      </c>
      <c r="G32" s="90">
        <v>4849</v>
      </c>
      <c r="H32" s="22"/>
      <c r="I32" s="19"/>
      <c r="J32" s="19"/>
      <c r="K32" s="19"/>
      <c r="L32" s="19"/>
      <c r="M32" s="19"/>
    </row>
    <row r="33" spans="1:14" ht="15" hidden="1" x14ac:dyDescent="0.2">
      <c r="A33" s="76">
        <v>45</v>
      </c>
      <c r="B33" s="17"/>
      <c r="C33" s="90">
        <v>12742</v>
      </c>
      <c r="D33" s="90">
        <v>8995</v>
      </c>
      <c r="E33" s="90">
        <v>7372</v>
      </c>
      <c r="F33" s="90">
        <v>6391</v>
      </c>
      <c r="G33" s="90">
        <v>4957</v>
      </c>
      <c r="H33" s="22"/>
      <c r="I33" s="19"/>
      <c r="J33" s="19"/>
      <c r="K33" s="19"/>
      <c r="L33" s="19"/>
      <c r="M33" s="19"/>
    </row>
    <row r="34" spans="1:14" ht="15" hidden="1" x14ac:dyDescent="0.2">
      <c r="A34" s="76">
        <v>46</v>
      </c>
      <c r="B34" s="17"/>
      <c r="C34" s="90">
        <v>13037</v>
      </c>
      <c r="D34" s="90">
        <v>9203</v>
      </c>
      <c r="E34" s="90">
        <v>7539</v>
      </c>
      <c r="F34" s="90">
        <v>6538</v>
      </c>
      <c r="G34" s="90">
        <v>5069</v>
      </c>
      <c r="H34" s="22"/>
      <c r="I34" s="19"/>
      <c r="J34" s="19"/>
      <c r="K34" s="19"/>
      <c r="L34" s="19"/>
      <c r="M34" s="19"/>
    </row>
    <row r="35" spans="1:14" ht="15" hidden="1" x14ac:dyDescent="0.2">
      <c r="A35" s="76">
        <v>47</v>
      </c>
      <c r="B35" s="17"/>
      <c r="C35" s="90">
        <v>13338</v>
      </c>
      <c r="D35" s="90">
        <v>9418</v>
      </c>
      <c r="E35" s="90">
        <v>7708</v>
      </c>
      <c r="F35" s="90">
        <v>6683</v>
      </c>
      <c r="G35" s="90">
        <v>5184</v>
      </c>
      <c r="H35" s="22"/>
      <c r="I35" s="19"/>
      <c r="J35" s="19"/>
      <c r="K35" s="19"/>
      <c r="L35" s="19"/>
      <c r="M35" s="19"/>
    </row>
    <row r="36" spans="1:14" ht="15" hidden="1" x14ac:dyDescent="0.2">
      <c r="A36" s="76">
        <v>48</v>
      </c>
      <c r="B36" s="17"/>
      <c r="C36" s="90">
        <v>13646</v>
      </c>
      <c r="D36" s="90">
        <v>9634</v>
      </c>
      <c r="E36" s="90">
        <v>7882</v>
      </c>
      <c r="F36" s="90">
        <v>6834</v>
      </c>
      <c r="G36" s="90">
        <v>5300</v>
      </c>
      <c r="H36" s="22"/>
      <c r="I36" s="19"/>
      <c r="J36" s="19"/>
      <c r="K36" s="19"/>
      <c r="L36" s="19"/>
      <c r="M36" s="19"/>
    </row>
    <row r="37" spans="1:14" ht="15" hidden="1" x14ac:dyDescent="0.2">
      <c r="A37" s="76">
        <v>49</v>
      </c>
      <c r="B37" s="17"/>
      <c r="C37" s="90">
        <v>13961</v>
      </c>
      <c r="D37" s="90">
        <v>9858</v>
      </c>
      <c r="E37" s="90">
        <v>8061</v>
      </c>
      <c r="F37" s="90">
        <v>6990</v>
      </c>
      <c r="G37" s="90">
        <v>5420</v>
      </c>
      <c r="H37" s="22"/>
      <c r="I37" s="19"/>
      <c r="J37" s="19"/>
      <c r="K37" s="19"/>
      <c r="L37" s="19"/>
      <c r="M37" s="19"/>
    </row>
    <row r="38" spans="1:14" ht="15" hidden="1" x14ac:dyDescent="0.2">
      <c r="A38" s="76">
        <v>50</v>
      </c>
      <c r="B38" s="17"/>
      <c r="C38" s="90">
        <v>14280</v>
      </c>
      <c r="D38" s="90">
        <v>10084</v>
      </c>
      <c r="E38" s="90">
        <v>8244</v>
      </c>
      <c r="F38" s="90">
        <v>7149</v>
      </c>
      <c r="G38" s="90">
        <v>5544</v>
      </c>
      <c r="H38" s="22"/>
      <c r="I38" s="19"/>
      <c r="J38" s="19"/>
      <c r="K38" s="19"/>
      <c r="L38" s="19"/>
      <c r="M38" s="19"/>
    </row>
    <row r="39" spans="1:14" ht="15" hidden="1" x14ac:dyDescent="0.2">
      <c r="A39" s="76">
        <v>51</v>
      </c>
      <c r="B39" s="17"/>
      <c r="C39" s="90">
        <v>14607</v>
      </c>
      <c r="D39" s="90">
        <v>10316</v>
      </c>
      <c r="E39" s="90">
        <v>8432</v>
      </c>
      <c r="F39" s="90">
        <v>7311</v>
      </c>
      <c r="G39" s="90">
        <v>5669</v>
      </c>
      <c r="H39" s="22"/>
      <c r="I39" s="19"/>
      <c r="J39" s="19"/>
      <c r="K39" s="19"/>
      <c r="L39" s="19"/>
      <c r="M39" s="19"/>
    </row>
    <row r="40" spans="1:14" ht="15" hidden="1" x14ac:dyDescent="0.2">
      <c r="A40" s="76">
        <v>52</v>
      </c>
      <c r="B40" s="17"/>
      <c r="C40" s="90">
        <v>14939</v>
      </c>
      <c r="D40" s="90">
        <v>10553</v>
      </c>
      <c r="E40" s="90">
        <v>8619</v>
      </c>
      <c r="F40" s="90">
        <v>7473</v>
      </c>
      <c r="G40" s="90">
        <v>5797</v>
      </c>
      <c r="H40" s="22"/>
      <c r="I40" s="19"/>
      <c r="J40" s="19"/>
      <c r="K40" s="19"/>
      <c r="L40" s="19"/>
      <c r="M40" s="19"/>
    </row>
    <row r="41" spans="1:14" ht="15" hidden="1" x14ac:dyDescent="0.2">
      <c r="A41" s="76">
        <v>53</v>
      </c>
      <c r="B41" s="17"/>
      <c r="C41" s="90">
        <v>15279</v>
      </c>
      <c r="D41" s="90">
        <v>10797</v>
      </c>
      <c r="E41" s="90">
        <v>8815</v>
      </c>
      <c r="F41" s="90">
        <v>7643</v>
      </c>
      <c r="G41" s="90">
        <v>5928</v>
      </c>
      <c r="H41" s="22"/>
      <c r="I41" s="19"/>
      <c r="J41" s="19"/>
      <c r="K41" s="19"/>
      <c r="L41" s="19"/>
      <c r="M41" s="19"/>
    </row>
    <row r="42" spans="1:14" ht="15" hidden="1" x14ac:dyDescent="0.2">
      <c r="A42" s="76">
        <v>54</v>
      </c>
      <c r="B42" s="77"/>
      <c r="C42" s="90">
        <v>15625</v>
      </c>
      <c r="D42" s="90">
        <v>11043</v>
      </c>
      <c r="E42" s="90">
        <v>9012</v>
      </c>
      <c r="F42" s="90">
        <v>7814</v>
      </c>
      <c r="G42" s="90">
        <v>6061</v>
      </c>
      <c r="H42" s="22"/>
      <c r="I42" s="19"/>
      <c r="J42" s="19"/>
      <c r="K42" s="19"/>
      <c r="L42" s="19"/>
      <c r="M42" s="19"/>
      <c r="N42" s="83"/>
    </row>
    <row r="43" spans="1:14" ht="15" hidden="1" x14ac:dyDescent="0.2">
      <c r="A43" s="76">
        <v>55</v>
      </c>
      <c r="B43" s="77"/>
      <c r="C43" s="90">
        <v>15977</v>
      </c>
      <c r="D43" s="90">
        <v>11293</v>
      </c>
      <c r="E43" s="90">
        <v>9215</v>
      </c>
      <c r="F43" s="90">
        <v>7990</v>
      </c>
      <c r="G43" s="90">
        <v>6197</v>
      </c>
      <c r="H43" s="22"/>
      <c r="I43" s="19"/>
      <c r="J43" s="19"/>
      <c r="K43" s="19"/>
      <c r="L43" s="19"/>
      <c r="M43" s="19"/>
      <c r="N43" s="83"/>
    </row>
    <row r="44" spans="1:14" ht="15" hidden="1" x14ac:dyDescent="0.2">
      <c r="A44" s="76">
        <v>56</v>
      </c>
      <c r="B44" s="77"/>
      <c r="C44" s="90">
        <v>16333</v>
      </c>
      <c r="D44" s="90">
        <v>11548</v>
      </c>
      <c r="E44" s="90">
        <v>9421</v>
      </c>
      <c r="F44" s="90">
        <v>8169</v>
      </c>
      <c r="G44" s="90">
        <v>6336</v>
      </c>
      <c r="H44" s="22"/>
      <c r="I44" s="19"/>
      <c r="J44" s="19"/>
      <c r="K44" s="19"/>
      <c r="L44" s="19"/>
      <c r="M44" s="19"/>
      <c r="N44" s="83"/>
    </row>
    <row r="45" spans="1:14" ht="15" hidden="1" x14ac:dyDescent="0.2">
      <c r="A45" s="76">
        <v>57</v>
      </c>
      <c r="B45" s="77"/>
      <c r="C45" s="90">
        <v>16699</v>
      </c>
      <c r="D45" s="90">
        <v>11808</v>
      </c>
      <c r="E45" s="90">
        <v>9631</v>
      </c>
      <c r="F45" s="90">
        <v>8350</v>
      </c>
      <c r="G45" s="90">
        <v>6476</v>
      </c>
      <c r="H45" s="22"/>
      <c r="I45" s="19"/>
      <c r="J45" s="19"/>
      <c r="K45" s="19"/>
      <c r="L45" s="19"/>
      <c r="M45" s="19"/>
      <c r="N45" s="83"/>
    </row>
    <row r="46" spans="1:14" ht="15" hidden="1" x14ac:dyDescent="0.2">
      <c r="A46" s="76">
        <v>58</v>
      </c>
      <c r="B46" s="77"/>
      <c r="C46" s="90">
        <v>17070</v>
      </c>
      <c r="D46" s="90">
        <v>12073</v>
      </c>
      <c r="E46" s="90">
        <v>9845</v>
      </c>
      <c r="F46" s="90">
        <v>8536</v>
      </c>
      <c r="G46" s="90">
        <v>6620</v>
      </c>
      <c r="H46" s="22"/>
      <c r="I46" s="19"/>
      <c r="J46" s="19"/>
      <c r="K46" s="19"/>
      <c r="L46" s="19"/>
      <c r="M46" s="19"/>
      <c r="N46" s="83"/>
    </row>
    <row r="47" spans="1:14" ht="15" hidden="1" x14ac:dyDescent="0.2">
      <c r="A47" s="76">
        <v>59</v>
      </c>
      <c r="B47" s="77"/>
      <c r="C47" s="90">
        <v>17446</v>
      </c>
      <c r="D47" s="90">
        <v>12343</v>
      </c>
      <c r="E47" s="90">
        <v>10062</v>
      </c>
      <c r="F47" s="90">
        <v>8725</v>
      </c>
      <c r="G47" s="90">
        <v>6766</v>
      </c>
      <c r="H47" s="22"/>
      <c r="I47" s="19"/>
      <c r="J47" s="19"/>
      <c r="K47" s="19"/>
      <c r="L47" s="19"/>
      <c r="M47" s="19"/>
      <c r="N47" s="83"/>
    </row>
    <row r="48" spans="1:14" ht="15" hidden="1" x14ac:dyDescent="0.2">
      <c r="A48" s="76">
        <v>60</v>
      </c>
      <c r="B48" s="77"/>
      <c r="C48" s="90">
        <v>17829</v>
      </c>
      <c r="D48" s="90">
        <v>12618</v>
      </c>
      <c r="E48" s="90">
        <v>10285</v>
      </c>
      <c r="F48" s="90">
        <v>8917</v>
      </c>
      <c r="G48" s="90">
        <v>6916</v>
      </c>
      <c r="H48" s="22"/>
      <c r="I48" s="19"/>
      <c r="J48" s="19"/>
      <c r="K48" s="19"/>
      <c r="L48" s="19"/>
      <c r="M48" s="19"/>
      <c r="N48" s="83"/>
    </row>
    <row r="49" spans="1:14" ht="15" hidden="1" x14ac:dyDescent="0.2">
      <c r="A49" s="76">
        <v>61</v>
      </c>
      <c r="B49" s="77"/>
      <c r="C49" s="90">
        <v>19842</v>
      </c>
      <c r="D49" s="90">
        <v>14061</v>
      </c>
      <c r="E49" s="90">
        <v>11454</v>
      </c>
      <c r="F49" s="90">
        <v>9932</v>
      </c>
      <c r="G49" s="90">
        <v>7704</v>
      </c>
      <c r="H49" s="22"/>
      <c r="I49" s="19"/>
      <c r="J49" s="19"/>
      <c r="K49" s="19"/>
      <c r="L49" s="19"/>
      <c r="M49" s="19"/>
      <c r="N49" s="83"/>
    </row>
    <row r="50" spans="1:14" ht="15" hidden="1" x14ac:dyDescent="0.2">
      <c r="A50" s="76">
        <v>62</v>
      </c>
      <c r="B50" s="77"/>
      <c r="C50" s="90">
        <v>22011</v>
      </c>
      <c r="D50" s="90">
        <v>15624</v>
      </c>
      <c r="E50" s="90">
        <v>12724</v>
      </c>
      <c r="F50" s="90">
        <v>11033</v>
      </c>
      <c r="G50" s="90">
        <v>8556</v>
      </c>
      <c r="H50" s="22"/>
      <c r="I50" s="19"/>
      <c r="J50" s="19"/>
      <c r="K50" s="19"/>
      <c r="L50" s="19"/>
      <c r="M50" s="19"/>
      <c r="N50" s="83"/>
    </row>
    <row r="51" spans="1:14" ht="15" hidden="1" x14ac:dyDescent="0.2">
      <c r="A51" s="76">
        <v>63</v>
      </c>
      <c r="B51" s="77"/>
      <c r="C51" s="90">
        <v>24339</v>
      </c>
      <c r="D51" s="90">
        <v>17302</v>
      </c>
      <c r="E51" s="90">
        <v>14091</v>
      </c>
      <c r="F51" s="90">
        <v>12218</v>
      </c>
      <c r="G51" s="90">
        <v>9476</v>
      </c>
      <c r="H51" s="22"/>
      <c r="I51" s="19"/>
      <c r="J51" s="19"/>
      <c r="K51" s="19"/>
      <c r="L51" s="19"/>
      <c r="M51" s="19"/>
      <c r="N51" s="83"/>
    </row>
    <row r="52" spans="1:14" ht="15" hidden="1" x14ac:dyDescent="0.2">
      <c r="A52" s="76">
        <v>64</v>
      </c>
      <c r="B52" s="77"/>
      <c r="C52" s="90">
        <v>26824</v>
      </c>
      <c r="D52" s="90">
        <v>19100</v>
      </c>
      <c r="E52" s="90">
        <v>15557</v>
      </c>
      <c r="F52" s="90">
        <v>13490</v>
      </c>
      <c r="G52" s="90">
        <v>10463</v>
      </c>
      <c r="H52" s="22"/>
      <c r="I52" s="19"/>
      <c r="J52" s="19"/>
      <c r="K52" s="19"/>
      <c r="L52" s="19"/>
      <c r="M52" s="19"/>
      <c r="N52" s="83"/>
    </row>
    <row r="53" spans="1:14" ht="15" hidden="1" x14ac:dyDescent="0.2">
      <c r="A53" s="76">
        <v>65</v>
      </c>
      <c r="B53" s="77"/>
      <c r="C53" s="90">
        <v>29466</v>
      </c>
      <c r="D53" s="90">
        <v>21015</v>
      </c>
      <c r="E53" s="90">
        <v>17123</v>
      </c>
      <c r="F53" s="90">
        <v>14847</v>
      </c>
      <c r="G53" s="90">
        <v>11515</v>
      </c>
      <c r="H53" s="22"/>
      <c r="I53" s="19"/>
      <c r="J53" s="19"/>
      <c r="K53" s="19"/>
      <c r="L53" s="19"/>
      <c r="M53" s="19"/>
      <c r="N53" s="83"/>
    </row>
    <row r="54" spans="1:14" ht="15" hidden="1" x14ac:dyDescent="0.2">
      <c r="A54" s="76">
        <v>66</v>
      </c>
      <c r="B54" s="77"/>
      <c r="C54" s="90">
        <v>32267</v>
      </c>
      <c r="D54" s="90">
        <v>23047</v>
      </c>
      <c r="E54" s="90">
        <v>18789</v>
      </c>
      <c r="F54" s="90">
        <v>16293</v>
      </c>
      <c r="G54" s="90">
        <v>12636</v>
      </c>
      <c r="H54" s="22"/>
      <c r="I54" s="19"/>
      <c r="J54" s="19"/>
      <c r="K54" s="19"/>
      <c r="L54" s="19"/>
      <c r="M54" s="19"/>
      <c r="N54" s="83"/>
    </row>
    <row r="55" spans="1:14" ht="15" hidden="1" x14ac:dyDescent="0.2">
      <c r="A55" s="76">
        <v>67</v>
      </c>
      <c r="B55" s="77"/>
      <c r="C55" s="90">
        <v>35226</v>
      </c>
      <c r="D55" s="90">
        <v>25197</v>
      </c>
      <c r="E55" s="90">
        <v>20553</v>
      </c>
      <c r="F55" s="90">
        <v>17822</v>
      </c>
      <c r="G55" s="90">
        <v>13822</v>
      </c>
      <c r="H55" s="22"/>
      <c r="I55" s="19"/>
      <c r="J55" s="19"/>
      <c r="K55" s="19"/>
      <c r="L55" s="19"/>
      <c r="M55" s="19"/>
      <c r="N55" s="83"/>
    </row>
    <row r="56" spans="1:14" ht="15" hidden="1" x14ac:dyDescent="0.2">
      <c r="A56" s="76">
        <v>68</v>
      </c>
      <c r="B56" s="77"/>
      <c r="C56" s="90">
        <v>38343</v>
      </c>
      <c r="D56" s="90">
        <v>27466</v>
      </c>
      <c r="E56" s="90">
        <v>22415</v>
      </c>
      <c r="F56" s="90">
        <v>19436</v>
      </c>
      <c r="G56" s="90">
        <v>15074</v>
      </c>
      <c r="H56" s="22"/>
      <c r="I56" s="19"/>
      <c r="J56" s="19"/>
      <c r="K56" s="19"/>
      <c r="L56" s="19"/>
      <c r="M56" s="19"/>
      <c r="N56" s="83"/>
    </row>
    <row r="57" spans="1:14" ht="15" hidden="1" x14ac:dyDescent="0.2">
      <c r="A57" s="76">
        <v>69</v>
      </c>
      <c r="B57" s="77"/>
      <c r="C57" s="90">
        <v>41616</v>
      </c>
      <c r="D57" s="90">
        <v>29852</v>
      </c>
      <c r="E57" s="90">
        <v>24379</v>
      </c>
      <c r="F57" s="90">
        <v>21139</v>
      </c>
      <c r="G57" s="90">
        <v>16394</v>
      </c>
      <c r="H57" s="22"/>
      <c r="I57" s="19"/>
      <c r="J57" s="19"/>
      <c r="K57" s="19"/>
      <c r="L57" s="19"/>
      <c r="M57" s="19"/>
      <c r="N57" s="83"/>
    </row>
    <row r="58" spans="1:14" ht="15" hidden="1" x14ac:dyDescent="0.2">
      <c r="A58" s="76">
        <v>70</v>
      </c>
      <c r="B58" s="77"/>
      <c r="C58" s="90">
        <v>45049</v>
      </c>
      <c r="D58" s="90">
        <v>32357</v>
      </c>
      <c r="E58" s="90">
        <v>26441</v>
      </c>
      <c r="F58" s="90">
        <v>22927</v>
      </c>
      <c r="G58" s="90">
        <v>17782</v>
      </c>
      <c r="H58" s="22"/>
      <c r="I58" s="19"/>
      <c r="J58" s="19"/>
      <c r="K58" s="19"/>
      <c r="L58" s="19"/>
      <c r="M58" s="19"/>
      <c r="N58" s="83"/>
    </row>
    <row r="59" spans="1:14" ht="15" hidden="1" x14ac:dyDescent="0.2">
      <c r="A59" s="76">
        <v>71</v>
      </c>
      <c r="B59" s="77"/>
      <c r="C59" s="90">
        <v>48640</v>
      </c>
      <c r="D59" s="90">
        <v>34979</v>
      </c>
      <c r="E59" s="90">
        <v>28602</v>
      </c>
      <c r="F59" s="90">
        <v>24801</v>
      </c>
      <c r="G59" s="90">
        <v>19235</v>
      </c>
      <c r="H59" s="22"/>
      <c r="I59" s="19"/>
      <c r="J59" s="19"/>
      <c r="K59" s="19"/>
      <c r="L59" s="19"/>
      <c r="M59" s="19"/>
      <c r="N59" s="83"/>
    </row>
    <row r="60" spans="1:14" ht="15" hidden="1" x14ac:dyDescent="0.2">
      <c r="A60" s="76">
        <v>72</v>
      </c>
      <c r="B60" s="77"/>
      <c r="C60" s="90">
        <v>52387</v>
      </c>
      <c r="D60" s="90">
        <v>37721</v>
      </c>
      <c r="E60" s="90">
        <v>30862</v>
      </c>
      <c r="F60" s="90">
        <v>26760</v>
      </c>
      <c r="G60" s="90">
        <v>20754</v>
      </c>
      <c r="H60" s="22"/>
      <c r="I60" s="19"/>
      <c r="J60" s="19"/>
      <c r="K60" s="19"/>
      <c r="L60" s="19"/>
      <c r="M60" s="19"/>
      <c r="N60" s="83"/>
    </row>
    <row r="61" spans="1:14" ht="15" hidden="1" x14ac:dyDescent="0.2">
      <c r="A61" s="76">
        <v>73</v>
      </c>
      <c r="B61" s="77"/>
      <c r="C61" s="90">
        <v>56292</v>
      </c>
      <c r="D61" s="90">
        <v>40578</v>
      </c>
      <c r="E61" s="90">
        <v>33220</v>
      </c>
      <c r="F61" s="90">
        <v>28805</v>
      </c>
      <c r="G61" s="90">
        <v>22340</v>
      </c>
      <c r="H61" s="22"/>
      <c r="I61" s="19"/>
      <c r="J61" s="19"/>
      <c r="K61" s="19"/>
      <c r="L61" s="19"/>
      <c r="M61" s="19"/>
      <c r="N61" s="83"/>
    </row>
    <row r="62" spans="1:14" ht="15" hidden="1" x14ac:dyDescent="0.2">
      <c r="A62" s="76">
        <v>74</v>
      </c>
      <c r="B62" s="77"/>
      <c r="C62" s="90">
        <v>60356</v>
      </c>
      <c r="D62" s="90">
        <v>43554</v>
      </c>
      <c r="E62" s="90">
        <v>35679</v>
      </c>
      <c r="F62" s="90">
        <v>30938</v>
      </c>
      <c r="G62" s="90">
        <v>23994</v>
      </c>
      <c r="H62" s="22"/>
      <c r="I62" s="19"/>
      <c r="J62" s="19"/>
      <c r="K62" s="19"/>
      <c r="L62" s="19"/>
      <c r="M62" s="19"/>
      <c r="N62" s="83"/>
    </row>
    <row r="63" spans="1:14" ht="15" hidden="1" x14ac:dyDescent="0.2">
      <c r="A63" s="76">
        <v>75</v>
      </c>
      <c r="B63" s="77"/>
      <c r="C63" s="90">
        <v>64577</v>
      </c>
      <c r="D63" s="90">
        <v>46649</v>
      </c>
      <c r="E63" s="90">
        <v>38237</v>
      </c>
      <c r="F63" s="90">
        <v>33155</v>
      </c>
      <c r="G63" s="90">
        <v>25713</v>
      </c>
      <c r="H63" s="22"/>
      <c r="I63" s="19"/>
      <c r="J63" s="19"/>
      <c r="K63" s="19"/>
      <c r="L63" s="19"/>
      <c r="M63" s="19"/>
      <c r="N63" s="83"/>
    </row>
    <row r="64" spans="1:14" ht="15" hidden="1" x14ac:dyDescent="0.2">
      <c r="A64" s="76">
        <v>76</v>
      </c>
      <c r="B64" s="77"/>
      <c r="C64" s="90">
        <v>64577</v>
      </c>
      <c r="D64" s="90">
        <v>46649</v>
      </c>
      <c r="E64" s="90">
        <v>38237</v>
      </c>
      <c r="F64" s="90">
        <v>33155</v>
      </c>
      <c r="G64" s="90">
        <v>25713</v>
      </c>
      <c r="H64" s="186"/>
      <c r="I64" s="95"/>
      <c r="J64" s="95"/>
      <c r="K64" s="19"/>
      <c r="L64" s="19"/>
      <c r="M64" s="19"/>
      <c r="N64" s="83"/>
    </row>
    <row r="65" spans="1:14" ht="15" hidden="1" x14ac:dyDescent="0.2">
      <c r="A65" s="76">
        <v>77</v>
      </c>
      <c r="B65" s="77"/>
      <c r="C65" s="90">
        <v>64577</v>
      </c>
      <c r="D65" s="90">
        <v>46649</v>
      </c>
      <c r="E65" s="90">
        <v>38237</v>
      </c>
      <c r="F65" s="90">
        <v>33155</v>
      </c>
      <c r="G65" s="90">
        <v>25713</v>
      </c>
      <c r="H65" s="186"/>
      <c r="I65" s="95"/>
      <c r="J65" s="95"/>
      <c r="K65" s="19"/>
      <c r="L65" s="19"/>
      <c r="M65" s="19"/>
      <c r="N65" s="83"/>
    </row>
    <row r="66" spans="1:14" ht="15" hidden="1" x14ac:dyDescent="0.2">
      <c r="A66" s="76">
        <v>78</v>
      </c>
      <c r="B66" s="77"/>
      <c r="C66" s="90">
        <v>64577</v>
      </c>
      <c r="D66" s="90">
        <v>46649</v>
      </c>
      <c r="E66" s="90">
        <v>38237</v>
      </c>
      <c r="F66" s="90">
        <v>33155</v>
      </c>
      <c r="G66" s="90">
        <v>25713</v>
      </c>
      <c r="H66" s="186"/>
      <c r="I66" s="95"/>
      <c r="J66" s="95"/>
      <c r="K66" s="19"/>
      <c r="L66" s="19"/>
      <c r="M66" s="19"/>
      <c r="N66" s="83"/>
    </row>
    <row r="67" spans="1:14" ht="15" hidden="1" x14ac:dyDescent="0.2">
      <c r="A67" s="76">
        <v>79</v>
      </c>
      <c r="B67" s="77"/>
      <c r="C67" s="90">
        <v>64577</v>
      </c>
      <c r="D67" s="90">
        <v>46649</v>
      </c>
      <c r="E67" s="90">
        <v>38237</v>
      </c>
      <c r="F67" s="90">
        <v>33155</v>
      </c>
      <c r="G67" s="90">
        <v>25713</v>
      </c>
      <c r="H67" s="96"/>
      <c r="I67" s="95"/>
      <c r="J67" s="95"/>
      <c r="K67" s="19"/>
      <c r="L67" s="19"/>
      <c r="M67" s="19"/>
      <c r="N67" s="83"/>
    </row>
    <row r="68" spans="1:14" ht="15" hidden="1" x14ac:dyDescent="0.2">
      <c r="A68" s="76">
        <v>80</v>
      </c>
      <c r="B68" s="77"/>
      <c r="C68" s="90">
        <v>64577</v>
      </c>
      <c r="D68" s="90">
        <v>46649</v>
      </c>
      <c r="E68" s="90">
        <v>38237</v>
      </c>
      <c r="F68" s="90">
        <v>33155</v>
      </c>
      <c r="G68" s="90">
        <v>25713</v>
      </c>
      <c r="H68" s="96"/>
      <c r="I68" s="95"/>
      <c r="J68" s="95"/>
      <c r="K68" s="19"/>
      <c r="L68" s="19"/>
      <c r="M68" s="19"/>
      <c r="N68" s="83"/>
    </row>
    <row r="69" spans="1:14" ht="15" hidden="1" x14ac:dyDescent="0.2">
      <c r="A69" s="76">
        <v>81</v>
      </c>
      <c r="B69" s="77"/>
      <c r="C69" s="90">
        <v>64577</v>
      </c>
      <c r="D69" s="90">
        <v>46649</v>
      </c>
      <c r="E69" s="90">
        <v>38237</v>
      </c>
      <c r="F69" s="90">
        <v>33155</v>
      </c>
      <c r="G69" s="90">
        <v>25713</v>
      </c>
      <c r="H69" s="96"/>
      <c r="I69" s="95"/>
      <c r="J69" s="95"/>
      <c r="K69" s="19"/>
      <c r="L69" s="19"/>
      <c r="M69" s="19"/>
      <c r="N69" s="83"/>
    </row>
    <row r="70" spans="1:14" ht="15" hidden="1" x14ac:dyDescent="0.2">
      <c r="A70" s="76">
        <v>82</v>
      </c>
      <c r="B70" s="77"/>
      <c r="C70" s="90">
        <v>64577</v>
      </c>
      <c r="D70" s="90">
        <v>46649</v>
      </c>
      <c r="E70" s="90">
        <v>38237</v>
      </c>
      <c r="F70" s="90">
        <v>33155</v>
      </c>
      <c r="G70" s="90">
        <v>25713</v>
      </c>
      <c r="H70" s="96"/>
      <c r="I70" s="95"/>
      <c r="J70" s="95"/>
      <c r="K70" s="19"/>
      <c r="L70" s="19"/>
      <c r="M70" s="19"/>
      <c r="N70" s="83"/>
    </row>
    <row r="71" spans="1:14" ht="15" hidden="1" x14ac:dyDescent="0.2">
      <c r="A71" s="76">
        <v>83</v>
      </c>
      <c r="B71" s="77"/>
      <c r="C71" s="90">
        <v>64577</v>
      </c>
      <c r="D71" s="90">
        <v>46649</v>
      </c>
      <c r="E71" s="90">
        <v>38237</v>
      </c>
      <c r="F71" s="90">
        <v>33155</v>
      </c>
      <c r="G71" s="90">
        <v>25713</v>
      </c>
      <c r="H71" s="96"/>
      <c r="I71" s="95"/>
      <c r="J71" s="95"/>
      <c r="K71" s="19"/>
      <c r="L71" s="19"/>
      <c r="M71" s="19"/>
      <c r="N71" s="83"/>
    </row>
    <row r="72" spans="1:14" ht="15" hidden="1" x14ac:dyDescent="0.2">
      <c r="A72" s="76">
        <v>84</v>
      </c>
      <c r="B72" s="77" t="s">
        <v>3</v>
      </c>
      <c r="C72" s="90">
        <v>64577</v>
      </c>
      <c r="D72" s="90">
        <v>46649</v>
      </c>
      <c r="E72" s="90">
        <v>38237</v>
      </c>
      <c r="F72" s="90">
        <v>33155</v>
      </c>
      <c r="G72" s="90">
        <v>25713</v>
      </c>
      <c r="H72" s="96"/>
      <c r="I72" s="95"/>
      <c r="J72" s="95"/>
      <c r="K72" s="19"/>
      <c r="L72" s="19"/>
      <c r="M72" s="19"/>
      <c r="N72" s="83"/>
    </row>
    <row r="73" spans="1:14" ht="15" hidden="1" x14ac:dyDescent="0.2">
      <c r="A73" s="76">
        <v>1</v>
      </c>
      <c r="B73" s="77" t="s">
        <v>4</v>
      </c>
      <c r="C73" s="90">
        <v>3339</v>
      </c>
      <c r="D73" s="90">
        <v>2391</v>
      </c>
      <c r="E73" s="90">
        <v>2025</v>
      </c>
      <c r="F73" s="90">
        <v>1756</v>
      </c>
      <c r="G73" s="90">
        <v>1363</v>
      </c>
      <c r="H73" s="22"/>
      <c r="I73" s="19"/>
      <c r="J73" s="19"/>
      <c r="K73" s="19"/>
      <c r="L73" s="19"/>
      <c r="M73" s="19"/>
      <c r="N73" s="83"/>
    </row>
    <row r="74" spans="1:14" ht="15" hidden="1" x14ac:dyDescent="0.2">
      <c r="A74" s="76">
        <v>2</v>
      </c>
      <c r="B74" s="77" t="s">
        <v>1</v>
      </c>
      <c r="C74" s="90">
        <v>5675</v>
      </c>
      <c r="D74" s="90">
        <v>4065</v>
      </c>
      <c r="E74" s="90">
        <v>3442</v>
      </c>
      <c r="F74" s="90">
        <v>2984</v>
      </c>
      <c r="G74" s="90">
        <v>2316</v>
      </c>
      <c r="H74" s="21"/>
      <c r="I74" s="19"/>
      <c r="J74" s="19"/>
      <c r="K74" s="19"/>
      <c r="L74" s="19"/>
      <c r="M74" s="19"/>
      <c r="N74" s="83"/>
    </row>
    <row r="75" spans="1:14" ht="15" hidden="1" x14ac:dyDescent="0.2">
      <c r="A75" s="76">
        <v>3</v>
      </c>
      <c r="B75" s="77" t="s">
        <v>5</v>
      </c>
      <c r="C75" s="90">
        <v>8011</v>
      </c>
      <c r="D75" s="90">
        <v>5738</v>
      </c>
      <c r="E75" s="90">
        <v>4860</v>
      </c>
      <c r="F75" s="90">
        <v>4213</v>
      </c>
      <c r="G75" s="90">
        <v>3268</v>
      </c>
      <c r="H75" s="21"/>
      <c r="I75" s="19"/>
      <c r="J75" s="19"/>
      <c r="K75" s="19"/>
      <c r="L75" s="19"/>
      <c r="M75" s="19"/>
      <c r="N75" s="83"/>
    </row>
    <row r="76" spans="1:14" hidden="1" x14ac:dyDescent="0.15">
      <c r="A76" s="76"/>
      <c r="B76" s="86"/>
      <c r="C76" s="87"/>
      <c r="D76" s="87"/>
      <c r="E76" s="87"/>
      <c r="F76" s="87"/>
      <c r="G76" s="87"/>
      <c r="H76" s="88"/>
    </row>
    <row r="77" spans="1:14" ht="18" hidden="1" x14ac:dyDescent="0.2">
      <c r="A77" s="200" t="s">
        <v>16</v>
      </c>
      <c r="B77" s="201"/>
      <c r="C77" s="201"/>
      <c r="D77" s="201"/>
      <c r="E77" s="201"/>
      <c r="F77" s="201"/>
      <c r="G77" s="201"/>
      <c r="H77" s="88"/>
    </row>
    <row r="78" spans="1:14" hidden="1" x14ac:dyDescent="0.15">
      <c r="A78" s="196" t="s">
        <v>0</v>
      </c>
      <c r="B78" s="197"/>
      <c r="C78" s="197"/>
      <c r="D78" s="197"/>
      <c r="E78" s="197"/>
      <c r="F78" s="197"/>
      <c r="G78" s="197"/>
      <c r="H78" s="88"/>
    </row>
    <row r="79" spans="1:14" hidden="1" x14ac:dyDescent="0.15">
      <c r="A79" s="76" t="s">
        <v>2</v>
      </c>
      <c r="B79" s="17" t="s">
        <v>2</v>
      </c>
      <c r="C79" s="36">
        <v>1000</v>
      </c>
      <c r="D79" s="36">
        <v>2000</v>
      </c>
      <c r="E79" s="36">
        <v>3500</v>
      </c>
      <c r="F79" s="80"/>
      <c r="G79" s="80"/>
      <c r="H79" s="88"/>
    </row>
    <row r="80" spans="1:14" ht="15" hidden="1" x14ac:dyDescent="0.2">
      <c r="A80" s="76">
        <v>18</v>
      </c>
      <c r="B80" s="77"/>
      <c r="C80" s="18">
        <f>C6*$K$2</f>
        <v>618.16666666666663</v>
      </c>
      <c r="D80" s="18">
        <f t="shared" ref="D80:G80" si="0">D6*$K$2</f>
        <v>442.75</v>
      </c>
      <c r="E80" s="18">
        <f t="shared" si="0"/>
        <v>374.91666666666663</v>
      </c>
      <c r="F80" s="18">
        <f t="shared" si="0"/>
        <v>325.08333333333331</v>
      </c>
      <c r="G80" s="18">
        <f t="shared" si="0"/>
        <v>252.16666666666666</v>
      </c>
      <c r="H80" s="88"/>
      <c r="I80" s="19"/>
      <c r="J80" s="19"/>
      <c r="K80" s="19"/>
      <c r="L80" s="19"/>
      <c r="M80" s="19"/>
    </row>
    <row r="81" spans="1:13" ht="15" hidden="1" x14ac:dyDescent="0.2">
      <c r="A81" s="76">
        <v>19</v>
      </c>
      <c r="B81" s="77"/>
      <c r="C81" s="18">
        <f t="shared" ref="C81:G81" si="1">C7*$K$2</f>
        <v>626.33333333333326</v>
      </c>
      <c r="D81" s="18">
        <f t="shared" si="1"/>
        <v>448.08333333333331</v>
      </c>
      <c r="E81" s="18">
        <f t="shared" si="1"/>
        <v>378.83333333333331</v>
      </c>
      <c r="F81" s="18">
        <f t="shared" si="1"/>
        <v>328.58333333333331</v>
      </c>
      <c r="G81" s="18">
        <f t="shared" si="1"/>
        <v>254.83333333333331</v>
      </c>
      <c r="H81" s="88"/>
      <c r="I81" s="19"/>
      <c r="J81" s="19"/>
      <c r="K81" s="19"/>
      <c r="L81" s="19"/>
      <c r="M81" s="19"/>
    </row>
    <row r="82" spans="1:13" ht="15" hidden="1" x14ac:dyDescent="0.2">
      <c r="A82" s="76">
        <v>20</v>
      </c>
      <c r="B82" s="77"/>
      <c r="C82" s="18">
        <f t="shared" ref="C82:G82" si="2">C8*$K$2</f>
        <v>634.66666666666663</v>
      </c>
      <c r="D82" s="18">
        <f t="shared" si="2"/>
        <v>453.75</v>
      </c>
      <c r="E82" s="18">
        <f t="shared" si="2"/>
        <v>383.08333333333331</v>
      </c>
      <c r="F82" s="18">
        <f t="shared" si="2"/>
        <v>332.16666666666663</v>
      </c>
      <c r="G82" s="18">
        <f t="shared" si="2"/>
        <v>257.58333333333331</v>
      </c>
      <c r="H82" s="88"/>
      <c r="I82" s="19"/>
      <c r="J82" s="19"/>
      <c r="K82" s="19"/>
      <c r="L82" s="19"/>
      <c r="M82" s="19"/>
    </row>
    <row r="83" spans="1:13" ht="15" hidden="1" x14ac:dyDescent="0.2">
      <c r="A83" s="76">
        <v>21</v>
      </c>
      <c r="B83" s="77"/>
      <c r="C83" s="18">
        <f t="shared" ref="C83:G83" si="3">C9*$K$2</f>
        <v>643.25</v>
      </c>
      <c r="D83" s="18">
        <f t="shared" si="3"/>
        <v>459.5</v>
      </c>
      <c r="E83" s="18">
        <f t="shared" si="3"/>
        <v>387.41666666666663</v>
      </c>
      <c r="F83" s="18">
        <f t="shared" si="3"/>
        <v>335.91666666666663</v>
      </c>
      <c r="G83" s="18">
        <f t="shared" si="3"/>
        <v>260.5</v>
      </c>
      <c r="H83" s="88"/>
      <c r="I83" s="19"/>
      <c r="J83" s="19"/>
      <c r="K83" s="19"/>
      <c r="L83" s="19"/>
      <c r="M83" s="19"/>
    </row>
    <row r="84" spans="1:13" ht="15" hidden="1" x14ac:dyDescent="0.2">
      <c r="A84" s="76">
        <v>22</v>
      </c>
      <c r="B84" s="77"/>
      <c r="C84" s="18">
        <f t="shared" ref="C84:G84" si="4">C10*$K$2</f>
        <v>652.16666666666663</v>
      </c>
      <c r="D84" s="18">
        <f t="shared" si="4"/>
        <v>465.5</v>
      </c>
      <c r="E84" s="18">
        <f t="shared" si="4"/>
        <v>391.83333333333331</v>
      </c>
      <c r="F84" s="18">
        <f t="shared" si="4"/>
        <v>339.75</v>
      </c>
      <c r="G84" s="18">
        <f t="shared" si="4"/>
        <v>263.41666666666663</v>
      </c>
      <c r="H84" s="88"/>
      <c r="I84" s="19"/>
      <c r="J84" s="19"/>
      <c r="K84" s="19"/>
      <c r="L84" s="19"/>
      <c r="M84" s="19"/>
    </row>
    <row r="85" spans="1:13" ht="15" hidden="1" x14ac:dyDescent="0.2">
      <c r="A85" s="76">
        <v>23</v>
      </c>
      <c r="B85" s="77"/>
      <c r="C85" s="18">
        <f t="shared" ref="C85:G85" si="5">C11*$K$2</f>
        <v>661.58333333333326</v>
      </c>
      <c r="D85" s="18">
        <f t="shared" si="5"/>
        <v>471.5</v>
      </c>
      <c r="E85" s="18">
        <f t="shared" si="5"/>
        <v>396.58333333333331</v>
      </c>
      <c r="F85" s="18">
        <f t="shared" si="5"/>
        <v>343.91666666666663</v>
      </c>
      <c r="G85" s="18">
        <f t="shared" si="5"/>
        <v>266.75</v>
      </c>
      <c r="H85" s="88"/>
      <c r="I85" s="19"/>
      <c r="J85" s="19"/>
      <c r="K85" s="19"/>
      <c r="L85" s="19"/>
      <c r="M85" s="19"/>
    </row>
    <row r="86" spans="1:13" ht="15" hidden="1" x14ac:dyDescent="0.2">
      <c r="A86" s="76">
        <v>24</v>
      </c>
      <c r="B86" s="77"/>
      <c r="C86" s="18">
        <f t="shared" ref="C86:G86" si="6">C12*$K$2</f>
        <v>670.91666666666663</v>
      </c>
      <c r="D86" s="18">
        <f t="shared" si="6"/>
        <v>477.91666666666663</v>
      </c>
      <c r="E86" s="18">
        <f t="shared" si="6"/>
        <v>401.33333333333331</v>
      </c>
      <c r="F86" s="18">
        <f t="shared" si="6"/>
        <v>348</v>
      </c>
      <c r="G86" s="18">
        <f t="shared" si="6"/>
        <v>269.91666666666663</v>
      </c>
      <c r="H86" s="88"/>
      <c r="I86" s="19"/>
      <c r="J86" s="19"/>
      <c r="K86" s="19"/>
      <c r="L86" s="19"/>
      <c r="M86" s="19"/>
    </row>
    <row r="87" spans="1:13" ht="15" hidden="1" x14ac:dyDescent="0.2">
      <c r="A87" s="76">
        <v>25</v>
      </c>
      <c r="B87" s="77"/>
      <c r="C87" s="18">
        <f t="shared" ref="C87:G87" si="7">C13*$K$2</f>
        <v>680.66666666666663</v>
      </c>
      <c r="D87" s="18">
        <f t="shared" si="7"/>
        <v>484.58333333333331</v>
      </c>
      <c r="E87" s="18">
        <f t="shared" si="7"/>
        <v>406.25</v>
      </c>
      <c r="F87" s="18">
        <f t="shared" si="7"/>
        <v>352.33333333333331</v>
      </c>
      <c r="G87" s="18">
        <f t="shared" si="7"/>
        <v>273.25</v>
      </c>
      <c r="H87" s="88"/>
      <c r="I87" s="19"/>
      <c r="J87" s="19"/>
      <c r="K87" s="19"/>
      <c r="L87" s="19"/>
      <c r="M87" s="19"/>
    </row>
    <row r="88" spans="1:13" ht="15" hidden="1" x14ac:dyDescent="0.2">
      <c r="A88" s="76">
        <v>26</v>
      </c>
      <c r="B88" s="77"/>
      <c r="C88" s="18">
        <f t="shared" ref="C88:G88" si="8">C14*$K$2</f>
        <v>694.66666666666663</v>
      </c>
      <c r="D88" s="18">
        <f t="shared" si="8"/>
        <v>494.08333333333331</v>
      </c>
      <c r="E88" s="18">
        <f t="shared" si="8"/>
        <v>413.5</v>
      </c>
      <c r="F88" s="18">
        <f t="shared" si="8"/>
        <v>358.66666666666663</v>
      </c>
      <c r="G88" s="18">
        <f t="shared" si="8"/>
        <v>278.08333333333331</v>
      </c>
      <c r="H88" s="88"/>
      <c r="I88" s="19"/>
      <c r="J88" s="19"/>
      <c r="K88" s="19"/>
      <c r="L88" s="19"/>
      <c r="M88" s="19"/>
    </row>
    <row r="89" spans="1:13" ht="15" hidden="1" x14ac:dyDescent="0.2">
      <c r="A89" s="76">
        <v>27</v>
      </c>
      <c r="B89" s="77"/>
      <c r="C89" s="18">
        <f t="shared" ref="C89:G89" si="9">C15*$K$2</f>
        <v>709.25</v>
      </c>
      <c r="D89" s="18">
        <f t="shared" si="9"/>
        <v>504</v>
      </c>
      <c r="E89" s="18">
        <f t="shared" si="9"/>
        <v>421.16666666666663</v>
      </c>
      <c r="F89" s="18">
        <f t="shared" si="9"/>
        <v>365.08333333333331</v>
      </c>
      <c r="G89" s="18">
        <f t="shared" si="9"/>
        <v>283.25</v>
      </c>
      <c r="H89" s="88"/>
      <c r="I89" s="19"/>
      <c r="J89" s="19"/>
      <c r="K89" s="19"/>
      <c r="L89" s="19"/>
      <c r="M89" s="19"/>
    </row>
    <row r="90" spans="1:13" ht="15" hidden="1" x14ac:dyDescent="0.2">
      <c r="A90" s="76">
        <v>28</v>
      </c>
      <c r="B90" s="77"/>
      <c r="C90" s="18">
        <f t="shared" ref="C90:G90" si="10">C16*$K$2</f>
        <v>724.25</v>
      </c>
      <c r="D90" s="18">
        <f t="shared" si="10"/>
        <v>514.16666666666663</v>
      </c>
      <c r="E90" s="18">
        <f t="shared" si="10"/>
        <v>429</v>
      </c>
      <c r="F90" s="18">
        <f t="shared" si="10"/>
        <v>372</v>
      </c>
      <c r="G90" s="18">
        <f t="shared" si="10"/>
        <v>288.41666666666663</v>
      </c>
      <c r="H90" s="88"/>
      <c r="I90" s="19"/>
      <c r="J90" s="19"/>
      <c r="K90" s="19"/>
      <c r="L90" s="19"/>
      <c r="M90" s="19"/>
    </row>
    <row r="91" spans="1:13" ht="15" hidden="1" x14ac:dyDescent="0.2">
      <c r="A91" s="76">
        <v>29</v>
      </c>
      <c r="B91" s="77"/>
      <c r="C91" s="18">
        <f t="shared" ref="C91:G91" si="11">C17*$K$2</f>
        <v>740</v>
      </c>
      <c r="D91" s="18">
        <f t="shared" si="11"/>
        <v>524.83333333333326</v>
      </c>
      <c r="E91" s="18">
        <f t="shared" si="11"/>
        <v>437.25</v>
      </c>
      <c r="F91" s="18">
        <f t="shared" si="11"/>
        <v>379.16666666666663</v>
      </c>
      <c r="G91" s="18">
        <f t="shared" si="11"/>
        <v>294.08333333333331</v>
      </c>
      <c r="H91" s="88"/>
      <c r="I91" s="19"/>
      <c r="J91" s="19"/>
      <c r="K91" s="19"/>
      <c r="L91" s="19"/>
      <c r="M91" s="19"/>
    </row>
    <row r="92" spans="1:13" ht="15" hidden="1" x14ac:dyDescent="0.2">
      <c r="A92" s="76">
        <v>30</v>
      </c>
      <c r="B92" s="77"/>
      <c r="C92" s="18">
        <f t="shared" ref="C92:G92" si="12">C18*$K$2</f>
        <v>756.16666666666663</v>
      </c>
      <c r="D92" s="18">
        <f t="shared" si="12"/>
        <v>536.08333333333326</v>
      </c>
      <c r="E92" s="18">
        <f t="shared" si="12"/>
        <v>445.91666666666663</v>
      </c>
      <c r="F92" s="18">
        <f t="shared" si="12"/>
        <v>386.66666666666663</v>
      </c>
      <c r="G92" s="18">
        <f t="shared" si="12"/>
        <v>299.91666666666663</v>
      </c>
      <c r="H92" s="88"/>
      <c r="I92" s="19"/>
      <c r="J92" s="19"/>
      <c r="K92" s="19"/>
      <c r="L92" s="19"/>
      <c r="M92" s="19"/>
    </row>
    <row r="93" spans="1:13" ht="15" hidden="1" x14ac:dyDescent="0.2">
      <c r="A93" s="76">
        <v>31</v>
      </c>
      <c r="B93" s="77"/>
      <c r="C93" s="18">
        <f t="shared" ref="C93:G93" si="13">C19*$K$2</f>
        <v>772.91666666666663</v>
      </c>
      <c r="D93" s="18">
        <f t="shared" si="13"/>
        <v>547.5</v>
      </c>
      <c r="E93" s="18">
        <f t="shared" si="13"/>
        <v>454.91666666666663</v>
      </c>
      <c r="F93" s="18">
        <f t="shared" si="13"/>
        <v>394.41666666666663</v>
      </c>
      <c r="G93" s="18">
        <f t="shared" si="13"/>
        <v>306</v>
      </c>
      <c r="H93" s="88"/>
      <c r="I93" s="19"/>
      <c r="J93" s="19"/>
      <c r="K93" s="19"/>
      <c r="L93" s="19"/>
      <c r="M93" s="19"/>
    </row>
    <row r="94" spans="1:13" ht="15" hidden="1" x14ac:dyDescent="0.2">
      <c r="A94" s="76">
        <v>32</v>
      </c>
      <c r="B94" s="77"/>
      <c r="C94" s="18">
        <f t="shared" ref="C94:G94" si="14">C20*$K$2</f>
        <v>790.08333333333326</v>
      </c>
      <c r="D94" s="18">
        <f t="shared" si="14"/>
        <v>559.41666666666663</v>
      </c>
      <c r="E94" s="18">
        <f t="shared" si="14"/>
        <v>464</v>
      </c>
      <c r="F94" s="18">
        <f t="shared" si="14"/>
        <v>402.33333333333331</v>
      </c>
      <c r="G94" s="18">
        <f t="shared" si="14"/>
        <v>311.91666666666663</v>
      </c>
      <c r="H94" s="88"/>
      <c r="I94" s="19"/>
      <c r="J94" s="19"/>
      <c r="K94" s="19"/>
      <c r="L94" s="19"/>
      <c r="M94" s="19"/>
    </row>
    <row r="95" spans="1:13" ht="15" hidden="1" x14ac:dyDescent="0.2">
      <c r="A95" s="76">
        <v>33</v>
      </c>
      <c r="B95" s="77"/>
      <c r="C95" s="18">
        <f t="shared" ref="C95:G95" si="15">C21*$K$2</f>
        <v>807.83333333333326</v>
      </c>
      <c r="D95" s="18">
        <f t="shared" si="15"/>
        <v>571.66666666666663</v>
      </c>
      <c r="E95" s="18">
        <f t="shared" si="15"/>
        <v>473.66666666666663</v>
      </c>
      <c r="F95" s="18">
        <f t="shared" si="15"/>
        <v>410.66666666666663</v>
      </c>
      <c r="G95" s="18">
        <f t="shared" si="15"/>
        <v>318.58333333333331</v>
      </c>
      <c r="H95" s="88"/>
      <c r="I95" s="19"/>
      <c r="J95" s="19"/>
      <c r="K95" s="19"/>
      <c r="L95" s="19"/>
      <c r="M95" s="19"/>
    </row>
    <row r="96" spans="1:13" ht="15" hidden="1" x14ac:dyDescent="0.2">
      <c r="A96" s="76">
        <v>34</v>
      </c>
      <c r="B96" s="77"/>
      <c r="C96" s="18">
        <f t="shared" ref="C96:G96" si="16">C22*$K$2</f>
        <v>826.16666666666663</v>
      </c>
      <c r="D96" s="18">
        <f t="shared" si="16"/>
        <v>584.33333333333326</v>
      </c>
      <c r="E96" s="18">
        <f t="shared" si="16"/>
        <v>483.5</v>
      </c>
      <c r="F96" s="18">
        <f t="shared" si="16"/>
        <v>419.25</v>
      </c>
      <c r="G96" s="18">
        <f t="shared" si="16"/>
        <v>325.08333333333331</v>
      </c>
      <c r="H96" s="88"/>
      <c r="I96" s="19"/>
      <c r="J96" s="19"/>
      <c r="K96" s="19"/>
      <c r="L96" s="19"/>
      <c r="M96" s="19"/>
    </row>
    <row r="97" spans="1:13" ht="15" hidden="1" x14ac:dyDescent="0.2">
      <c r="A97" s="76">
        <v>35</v>
      </c>
      <c r="B97" s="77"/>
      <c r="C97" s="18">
        <f t="shared" ref="C97:G97" si="17">C23*$K$2</f>
        <v>844.83333333333326</v>
      </c>
      <c r="D97" s="18">
        <f t="shared" si="17"/>
        <v>597.33333333333326</v>
      </c>
      <c r="E97" s="18">
        <f t="shared" si="17"/>
        <v>493.83333333333331</v>
      </c>
      <c r="F97" s="18">
        <f t="shared" si="17"/>
        <v>428.25</v>
      </c>
      <c r="G97" s="18">
        <f t="shared" si="17"/>
        <v>332.16666666666663</v>
      </c>
      <c r="H97" s="88"/>
      <c r="I97" s="19"/>
      <c r="J97" s="19"/>
      <c r="K97" s="19"/>
      <c r="L97" s="19"/>
      <c r="M97" s="19"/>
    </row>
    <row r="98" spans="1:13" ht="15" hidden="1" x14ac:dyDescent="0.2">
      <c r="A98" s="76">
        <v>36</v>
      </c>
      <c r="B98" s="77"/>
      <c r="C98" s="18">
        <f t="shared" ref="C98:G98" si="18">C24*$K$2</f>
        <v>864.16666666666663</v>
      </c>
      <c r="D98" s="18">
        <f t="shared" si="18"/>
        <v>610.75</v>
      </c>
      <c r="E98" s="18">
        <f t="shared" si="18"/>
        <v>504.33333333333331</v>
      </c>
      <c r="F98" s="18">
        <f t="shared" si="18"/>
        <v>437.25</v>
      </c>
      <c r="G98" s="18">
        <f t="shared" si="18"/>
        <v>339.16666666666663</v>
      </c>
      <c r="H98" s="88"/>
      <c r="I98" s="19"/>
      <c r="J98" s="19"/>
      <c r="K98" s="19"/>
      <c r="L98" s="19"/>
      <c r="M98" s="19"/>
    </row>
    <row r="99" spans="1:13" ht="15" hidden="1" x14ac:dyDescent="0.2">
      <c r="A99" s="76">
        <v>37</v>
      </c>
      <c r="B99" s="77"/>
      <c r="C99" s="18">
        <f t="shared" ref="C99:G99" si="19">C25*$K$2</f>
        <v>884.08333333333326</v>
      </c>
      <c r="D99" s="18">
        <f t="shared" si="19"/>
        <v>624.75</v>
      </c>
      <c r="E99" s="18">
        <f t="shared" si="19"/>
        <v>515.16666666666663</v>
      </c>
      <c r="F99" s="18">
        <f t="shared" si="19"/>
        <v>446.83333333333331</v>
      </c>
      <c r="G99" s="18">
        <f t="shared" si="19"/>
        <v>346.5</v>
      </c>
      <c r="H99" s="88"/>
      <c r="I99" s="19"/>
      <c r="J99" s="19"/>
      <c r="K99" s="19"/>
      <c r="L99" s="19"/>
      <c r="M99" s="19"/>
    </row>
    <row r="100" spans="1:13" ht="15" hidden="1" x14ac:dyDescent="0.2">
      <c r="A100" s="76">
        <v>38</v>
      </c>
      <c r="B100" s="77"/>
      <c r="C100" s="18">
        <f t="shared" ref="C100:G100" si="20">C26*$K$2</f>
        <v>904.41666666666663</v>
      </c>
      <c r="D100" s="18">
        <f t="shared" si="20"/>
        <v>638.83333333333326</v>
      </c>
      <c r="E100" s="18">
        <f t="shared" si="20"/>
        <v>526.41666666666663</v>
      </c>
      <c r="F100" s="18">
        <f t="shared" si="20"/>
        <v>456.58333333333331</v>
      </c>
      <c r="G100" s="18">
        <f t="shared" si="20"/>
        <v>354.08333333333331</v>
      </c>
      <c r="H100" s="88"/>
      <c r="I100" s="19"/>
      <c r="J100" s="19"/>
      <c r="K100" s="19"/>
      <c r="L100" s="19"/>
      <c r="M100" s="19"/>
    </row>
    <row r="101" spans="1:13" ht="15" hidden="1" x14ac:dyDescent="0.2">
      <c r="A101" s="76">
        <v>39</v>
      </c>
      <c r="B101" s="77"/>
      <c r="C101" s="18">
        <f t="shared" ref="C101:G101" si="21">C27*$K$2</f>
        <v>925.41666666666663</v>
      </c>
      <c r="D101" s="18">
        <f t="shared" si="21"/>
        <v>653.58333333333326</v>
      </c>
      <c r="E101" s="18">
        <f t="shared" si="21"/>
        <v>538</v>
      </c>
      <c r="F101" s="18">
        <f t="shared" si="21"/>
        <v>466.5</v>
      </c>
      <c r="G101" s="18">
        <f t="shared" si="21"/>
        <v>361.75</v>
      </c>
      <c r="H101" s="88"/>
      <c r="I101" s="19"/>
      <c r="J101" s="19"/>
      <c r="K101" s="19"/>
      <c r="L101" s="19"/>
      <c r="M101" s="19"/>
    </row>
    <row r="102" spans="1:13" ht="15" hidden="1" x14ac:dyDescent="0.2">
      <c r="A102" s="76">
        <v>40</v>
      </c>
      <c r="B102" s="77"/>
      <c r="C102" s="18">
        <f t="shared" ref="C102:G102" si="22">C28*$K$2</f>
        <v>946.83333333333326</v>
      </c>
      <c r="D102" s="18">
        <f t="shared" si="22"/>
        <v>668.58333333333326</v>
      </c>
      <c r="E102" s="18">
        <f t="shared" si="22"/>
        <v>549.83333333333326</v>
      </c>
      <c r="F102" s="18">
        <f t="shared" si="22"/>
        <v>476.75</v>
      </c>
      <c r="G102" s="18">
        <f t="shared" si="22"/>
        <v>369.83333333333331</v>
      </c>
      <c r="H102" s="88"/>
      <c r="I102" s="19"/>
      <c r="J102" s="19"/>
      <c r="K102" s="19"/>
      <c r="L102" s="19"/>
      <c r="M102" s="19"/>
    </row>
    <row r="103" spans="1:13" ht="15" hidden="1" x14ac:dyDescent="0.2">
      <c r="A103" s="76">
        <v>41</v>
      </c>
      <c r="B103" s="77"/>
      <c r="C103" s="18">
        <f t="shared" ref="C103:G103" si="23">C29*$K$2</f>
        <v>968.83333333333326</v>
      </c>
      <c r="D103" s="18">
        <f t="shared" si="23"/>
        <v>684</v>
      </c>
      <c r="E103" s="18">
        <f t="shared" si="23"/>
        <v>562.08333333333326</v>
      </c>
      <c r="F103" s="18">
        <f t="shared" si="23"/>
        <v>487.41666666666663</v>
      </c>
      <c r="G103" s="18">
        <f t="shared" si="23"/>
        <v>378.08333333333331</v>
      </c>
      <c r="H103" s="88"/>
      <c r="I103" s="19"/>
      <c r="J103" s="19"/>
      <c r="K103" s="19"/>
      <c r="L103" s="19"/>
      <c r="M103" s="19"/>
    </row>
    <row r="104" spans="1:13" ht="15" hidden="1" x14ac:dyDescent="0.2">
      <c r="A104" s="76">
        <v>42</v>
      </c>
      <c r="B104" s="77"/>
      <c r="C104" s="18">
        <f t="shared" ref="C104:G104" si="24">C30*$K$2</f>
        <v>991.25</v>
      </c>
      <c r="D104" s="18">
        <f t="shared" si="24"/>
        <v>699.75</v>
      </c>
      <c r="E104" s="18">
        <f t="shared" si="24"/>
        <v>574.66666666666663</v>
      </c>
      <c r="F104" s="18">
        <f t="shared" si="24"/>
        <v>498.25</v>
      </c>
      <c r="G104" s="18">
        <f t="shared" si="24"/>
        <v>386.5</v>
      </c>
      <c r="H104" s="88"/>
      <c r="I104" s="19"/>
      <c r="J104" s="19"/>
      <c r="K104" s="19"/>
      <c r="L104" s="19"/>
      <c r="M104" s="19"/>
    </row>
    <row r="105" spans="1:13" ht="15" hidden="1" x14ac:dyDescent="0.2">
      <c r="A105" s="76">
        <v>43</v>
      </c>
      <c r="B105" s="77"/>
      <c r="C105" s="18">
        <f t="shared" ref="C105:G105" si="25">C31*$K$2</f>
        <v>1014.1666666666666</v>
      </c>
      <c r="D105" s="18">
        <f t="shared" si="25"/>
        <v>716.08333333333326</v>
      </c>
      <c r="E105" s="18">
        <f t="shared" si="25"/>
        <v>587.58333333333326</v>
      </c>
      <c r="F105" s="18">
        <f t="shared" si="25"/>
        <v>509.5</v>
      </c>
      <c r="G105" s="18">
        <f t="shared" si="25"/>
        <v>395.16666666666663</v>
      </c>
      <c r="H105" s="88"/>
      <c r="I105" s="19"/>
      <c r="J105" s="19"/>
      <c r="K105" s="19"/>
      <c r="L105" s="19"/>
      <c r="M105" s="19"/>
    </row>
    <row r="106" spans="1:13" ht="15" hidden="1" x14ac:dyDescent="0.2">
      <c r="A106" s="76">
        <v>44</v>
      </c>
      <c r="B106" s="77"/>
      <c r="C106" s="18">
        <f t="shared" ref="C106:G106" si="26">C32*$K$2</f>
        <v>1037.75</v>
      </c>
      <c r="D106" s="18">
        <f t="shared" si="26"/>
        <v>732.5</v>
      </c>
      <c r="E106" s="18">
        <f t="shared" si="26"/>
        <v>600.66666666666663</v>
      </c>
      <c r="F106" s="18">
        <f t="shared" si="26"/>
        <v>520.91666666666663</v>
      </c>
      <c r="G106" s="18">
        <f t="shared" si="26"/>
        <v>404.08333333333331</v>
      </c>
      <c r="H106" s="88"/>
      <c r="I106" s="19"/>
      <c r="J106" s="19"/>
      <c r="K106" s="19"/>
      <c r="L106" s="19"/>
      <c r="M106" s="19"/>
    </row>
    <row r="107" spans="1:13" ht="15" hidden="1" x14ac:dyDescent="0.2">
      <c r="A107" s="76">
        <v>45</v>
      </c>
      <c r="B107" s="77"/>
      <c r="C107" s="18">
        <f t="shared" ref="C107:G107" si="27">C33*$K$2</f>
        <v>1061.8333333333333</v>
      </c>
      <c r="D107" s="18">
        <f t="shared" si="27"/>
        <v>749.58333333333326</v>
      </c>
      <c r="E107" s="18">
        <f t="shared" si="27"/>
        <v>614.33333333333326</v>
      </c>
      <c r="F107" s="18">
        <f t="shared" si="27"/>
        <v>532.58333333333326</v>
      </c>
      <c r="G107" s="18">
        <f t="shared" si="27"/>
        <v>413.08333333333331</v>
      </c>
      <c r="H107" s="88"/>
      <c r="I107" s="19"/>
      <c r="J107" s="19"/>
      <c r="K107" s="19"/>
      <c r="L107" s="19"/>
      <c r="M107" s="19"/>
    </row>
    <row r="108" spans="1:13" ht="15" hidden="1" x14ac:dyDescent="0.2">
      <c r="A108" s="76">
        <v>46</v>
      </c>
      <c r="B108" s="77"/>
      <c r="C108" s="18">
        <f t="shared" ref="C108:G108" si="28">C34*$K$2</f>
        <v>1086.4166666666665</v>
      </c>
      <c r="D108" s="18">
        <f t="shared" si="28"/>
        <v>766.91666666666663</v>
      </c>
      <c r="E108" s="18">
        <f t="shared" si="28"/>
        <v>628.25</v>
      </c>
      <c r="F108" s="18">
        <f t="shared" si="28"/>
        <v>544.83333333333326</v>
      </c>
      <c r="G108" s="18">
        <f t="shared" si="28"/>
        <v>422.41666666666663</v>
      </c>
      <c r="H108" s="88"/>
      <c r="I108" s="19"/>
      <c r="J108" s="19"/>
      <c r="K108" s="19"/>
      <c r="L108" s="19"/>
      <c r="M108" s="19"/>
    </row>
    <row r="109" spans="1:13" ht="15" hidden="1" x14ac:dyDescent="0.2">
      <c r="A109" s="76">
        <v>47</v>
      </c>
      <c r="B109" s="77"/>
      <c r="C109" s="18">
        <f t="shared" ref="C109:G109" si="29">C35*$K$2</f>
        <v>1111.5</v>
      </c>
      <c r="D109" s="18">
        <f t="shared" si="29"/>
        <v>784.83333333333326</v>
      </c>
      <c r="E109" s="18">
        <f t="shared" si="29"/>
        <v>642.33333333333326</v>
      </c>
      <c r="F109" s="18">
        <f t="shared" si="29"/>
        <v>556.91666666666663</v>
      </c>
      <c r="G109" s="18">
        <f t="shared" si="29"/>
        <v>432</v>
      </c>
      <c r="H109" s="88"/>
      <c r="I109" s="19"/>
      <c r="J109" s="19"/>
      <c r="K109" s="19"/>
      <c r="L109" s="19"/>
      <c r="M109" s="19"/>
    </row>
    <row r="110" spans="1:13" ht="15" hidden="1" x14ac:dyDescent="0.2">
      <c r="A110" s="76">
        <v>48</v>
      </c>
      <c r="B110" s="77"/>
      <c r="C110" s="18">
        <f t="shared" ref="C110:G110" si="30">C36*$K$2</f>
        <v>1137.1666666666665</v>
      </c>
      <c r="D110" s="18">
        <f t="shared" si="30"/>
        <v>802.83333333333326</v>
      </c>
      <c r="E110" s="18">
        <f t="shared" si="30"/>
        <v>656.83333333333326</v>
      </c>
      <c r="F110" s="18">
        <f t="shared" si="30"/>
        <v>569.5</v>
      </c>
      <c r="G110" s="18">
        <f t="shared" si="30"/>
        <v>441.66666666666663</v>
      </c>
      <c r="H110" s="88"/>
      <c r="I110" s="19"/>
      <c r="J110" s="19"/>
      <c r="K110" s="19"/>
      <c r="L110" s="19"/>
      <c r="M110" s="19"/>
    </row>
    <row r="111" spans="1:13" ht="15" hidden="1" x14ac:dyDescent="0.2">
      <c r="A111" s="76">
        <v>49</v>
      </c>
      <c r="B111" s="77"/>
      <c r="C111" s="18">
        <f t="shared" ref="C111:G111" si="31">C37*$K$2</f>
        <v>1163.4166666666665</v>
      </c>
      <c r="D111" s="18">
        <f t="shared" si="31"/>
        <v>821.5</v>
      </c>
      <c r="E111" s="18">
        <f t="shared" si="31"/>
        <v>671.75</v>
      </c>
      <c r="F111" s="18">
        <f t="shared" si="31"/>
        <v>582.5</v>
      </c>
      <c r="G111" s="18">
        <f t="shared" si="31"/>
        <v>451.66666666666663</v>
      </c>
      <c r="H111" s="88"/>
      <c r="I111" s="19"/>
      <c r="J111" s="19"/>
      <c r="K111" s="19"/>
      <c r="L111" s="19"/>
      <c r="M111" s="19"/>
    </row>
    <row r="112" spans="1:13" ht="15" hidden="1" x14ac:dyDescent="0.2">
      <c r="A112" s="76">
        <v>50</v>
      </c>
      <c r="B112" s="77"/>
      <c r="C112" s="18">
        <f t="shared" ref="C112:G112" si="32">C38*$K$2</f>
        <v>1190</v>
      </c>
      <c r="D112" s="18">
        <f t="shared" si="32"/>
        <v>840.33333333333326</v>
      </c>
      <c r="E112" s="18">
        <f t="shared" si="32"/>
        <v>687</v>
      </c>
      <c r="F112" s="18">
        <f t="shared" si="32"/>
        <v>595.75</v>
      </c>
      <c r="G112" s="18">
        <f t="shared" si="32"/>
        <v>462</v>
      </c>
      <c r="H112" s="88"/>
      <c r="I112" s="19"/>
      <c r="J112" s="19"/>
      <c r="K112" s="19"/>
      <c r="L112" s="19"/>
      <c r="M112" s="19"/>
    </row>
    <row r="113" spans="1:13" ht="15" hidden="1" x14ac:dyDescent="0.2">
      <c r="A113" s="76">
        <v>51</v>
      </c>
      <c r="B113" s="77"/>
      <c r="C113" s="18">
        <f t="shared" ref="C113:G113" si="33">C39*$K$2</f>
        <v>1217.25</v>
      </c>
      <c r="D113" s="18">
        <f t="shared" si="33"/>
        <v>859.66666666666663</v>
      </c>
      <c r="E113" s="18">
        <f t="shared" si="33"/>
        <v>702.66666666666663</v>
      </c>
      <c r="F113" s="18">
        <f t="shared" si="33"/>
        <v>609.25</v>
      </c>
      <c r="G113" s="18">
        <f t="shared" si="33"/>
        <v>472.41666666666663</v>
      </c>
      <c r="H113" s="88"/>
      <c r="I113" s="19"/>
      <c r="J113" s="19"/>
      <c r="K113" s="19"/>
      <c r="L113" s="19"/>
      <c r="M113" s="19"/>
    </row>
    <row r="114" spans="1:13" ht="15" hidden="1" x14ac:dyDescent="0.2">
      <c r="A114" s="76">
        <v>52</v>
      </c>
      <c r="B114" s="77"/>
      <c r="C114" s="18">
        <f t="shared" ref="C114:G114" si="34">C40*$K$2</f>
        <v>1244.9166666666665</v>
      </c>
      <c r="D114" s="18">
        <f t="shared" si="34"/>
        <v>879.41666666666663</v>
      </c>
      <c r="E114" s="18">
        <f t="shared" si="34"/>
        <v>718.25</v>
      </c>
      <c r="F114" s="18">
        <f t="shared" si="34"/>
        <v>622.75</v>
      </c>
      <c r="G114" s="18">
        <f t="shared" si="34"/>
        <v>483.08333333333331</v>
      </c>
      <c r="H114" s="88"/>
      <c r="I114" s="19"/>
      <c r="J114" s="19"/>
      <c r="K114" s="19"/>
      <c r="L114" s="19"/>
      <c r="M114" s="19"/>
    </row>
    <row r="115" spans="1:13" ht="15" hidden="1" x14ac:dyDescent="0.2">
      <c r="A115" s="76">
        <v>53</v>
      </c>
      <c r="B115" s="77"/>
      <c r="C115" s="18">
        <f t="shared" ref="C115:G115" si="35">C41*$K$2</f>
        <v>1273.25</v>
      </c>
      <c r="D115" s="18">
        <f t="shared" si="35"/>
        <v>899.75</v>
      </c>
      <c r="E115" s="18">
        <f t="shared" si="35"/>
        <v>734.58333333333326</v>
      </c>
      <c r="F115" s="18">
        <f t="shared" si="35"/>
        <v>636.91666666666663</v>
      </c>
      <c r="G115" s="18">
        <f t="shared" si="35"/>
        <v>494</v>
      </c>
      <c r="H115" s="88"/>
      <c r="I115" s="19"/>
      <c r="J115" s="19"/>
      <c r="K115" s="19"/>
      <c r="L115" s="19"/>
      <c r="M115" s="19"/>
    </row>
    <row r="116" spans="1:13" ht="15" hidden="1" x14ac:dyDescent="0.2">
      <c r="A116" s="76">
        <v>54</v>
      </c>
      <c r="B116" s="77"/>
      <c r="C116" s="18">
        <f t="shared" ref="C116:G116" si="36">C42*$K$2</f>
        <v>1302.0833333333333</v>
      </c>
      <c r="D116" s="18">
        <f t="shared" si="36"/>
        <v>920.25</v>
      </c>
      <c r="E116" s="18">
        <f t="shared" si="36"/>
        <v>751</v>
      </c>
      <c r="F116" s="18">
        <f t="shared" si="36"/>
        <v>651.16666666666663</v>
      </c>
      <c r="G116" s="18">
        <f t="shared" si="36"/>
        <v>505.08333333333331</v>
      </c>
      <c r="H116" s="88"/>
      <c r="I116" s="19"/>
      <c r="J116" s="19"/>
      <c r="K116" s="19"/>
      <c r="L116" s="19"/>
      <c r="M116" s="19"/>
    </row>
    <row r="117" spans="1:13" ht="15" hidden="1" x14ac:dyDescent="0.2">
      <c r="A117" s="76">
        <v>55</v>
      </c>
      <c r="B117" s="77"/>
      <c r="C117" s="18">
        <f t="shared" ref="C117:G117" si="37">C43*$K$2</f>
        <v>1331.4166666666665</v>
      </c>
      <c r="D117" s="18">
        <f t="shared" si="37"/>
        <v>941.08333333333326</v>
      </c>
      <c r="E117" s="18">
        <f t="shared" si="37"/>
        <v>767.91666666666663</v>
      </c>
      <c r="F117" s="18">
        <f t="shared" si="37"/>
        <v>665.83333333333326</v>
      </c>
      <c r="G117" s="18">
        <f t="shared" si="37"/>
        <v>516.41666666666663</v>
      </c>
      <c r="H117" s="88"/>
      <c r="I117" s="19"/>
      <c r="J117" s="19"/>
      <c r="K117" s="19"/>
      <c r="L117" s="19"/>
      <c r="M117" s="19"/>
    </row>
    <row r="118" spans="1:13" ht="15" hidden="1" x14ac:dyDescent="0.2">
      <c r="A118" s="76">
        <v>56</v>
      </c>
      <c r="B118" s="77"/>
      <c r="C118" s="18">
        <f t="shared" ref="C118:G118" si="38">C44*$K$2</f>
        <v>1361.0833333333333</v>
      </c>
      <c r="D118" s="18">
        <f t="shared" si="38"/>
        <v>962.33333333333326</v>
      </c>
      <c r="E118" s="18">
        <f t="shared" si="38"/>
        <v>785.08333333333326</v>
      </c>
      <c r="F118" s="18">
        <f t="shared" si="38"/>
        <v>680.75</v>
      </c>
      <c r="G118" s="18">
        <f t="shared" si="38"/>
        <v>528</v>
      </c>
      <c r="H118" s="88"/>
      <c r="I118" s="19"/>
      <c r="J118" s="19"/>
      <c r="K118" s="19"/>
      <c r="L118" s="19"/>
      <c r="M118" s="19"/>
    </row>
    <row r="119" spans="1:13" ht="15" hidden="1" x14ac:dyDescent="0.2">
      <c r="A119" s="76">
        <v>57</v>
      </c>
      <c r="B119" s="77"/>
      <c r="C119" s="18">
        <f t="shared" ref="C119:G119" si="39">C45*$K$2</f>
        <v>1391.5833333333333</v>
      </c>
      <c r="D119" s="18">
        <f t="shared" si="39"/>
        <v>984</v>
      </c>
      <c r="E119" s="18">
        <f t="shared" si="39"/>
        <v>802.58333333333326</v>
      </c>
      <c r="F119" s="18">
        <f t="shared" si="39"/>
        <v>695.83333333333326</v>
      </c>
      <c r="G119" s="18">
        <f t="shared" si="39"/>
        <v>539.66666666666663</v>
      </c>
      <c r="H119" s="88"/>
      <c r="I119" s="19"/>
      <c r="J119" s="19"/>
      <c r="K119" s="19"/>
      <c r="L119" s="19"/>
      <c r="M119" s="19"/>
    </row>
    <row r="120" spans="1:13" ht="15" hidden="1" x14ac:dyDescent="0.2">
      <c r="A120" s="76">
        <v>58</v>
      </c>
      <c r="B120" s="77"/>
      <c r="C120" s="18">
        <f t="shared" ref="C120:G120" si="40">C46*$K$2</f>
        <v>1422.5</v>
      </c>
      <c r="D120" s="18">
        <f t="shared" si="40"/>
        <v>1006.0833333333333</v>
      </c>
      <c r="E120" s="18">
        <f t="shared" si="40"/>
        <v>820.41666666666663</v>
      </c>
      <c r="F120" s="18">
        <f t="shared" si="40"/>
        <v>711.33333333333326</v>
      </c>
      <c r="G120" s="18">
        <f t="shared" si="40"/>
        <v>551.66666666666663</v>
      </c>
      <c r="H120" s="88"/>
      <c r="I120" s="19"/>
      <c r="J120" s="19"/>
      <c r="K120" s="19"/>
      <c r="L120" s="19"/>
      <c r="M120" s="19"/>
    </row>
    <row r="121" spans="1:13" ht="15" hidden="1" x14ac:dyDescent="0.2">
      <c r="A121" s="76">
        <v>59</v>
      </c>
      <c r="B121" s="77"/>
      <c r="C121" s="18">
        <f t="shared" ref="C121:G121" si="41">C47*$K$2</f>
        <v>1453.8333333333333</v>
      </c>
      <c r="D121" s="18">
        <f t="shared" si="41"/>
        <v>1028.5833333333333</v>
      </c>
      <c r="E121" s="18">
        <f t="shared" si="41"/>
        <v>838.5</v>
      </c>
      <c r="F121" s="18">
        <f t="shared" si="41"/>
        <v>727.08333333333326</v>
      </c>
      <c r="G121" s="18">
        <f t="shared" si="41"/>
        <v>563.83333333333326</v>
      </c>
      <c r="H121" s="88"/>
      <c r="I121" s="19"/>
      <c r="J121" s="19"/>
      <c r="K121" s="19"/>
      <c r="L121" s="19"/>
      <c r="M121" s="19"/>
    </row>
    <row r="122" spans="1:13" ht="15" hidden="1" x14ac:dyDescent="0.2">
      <c r="A122" s="76">
        <v>60</v>
      </c>
      <c r="B122" s="77"/>
      <c r="C122" s="18">
        <f t="shared" ref="C122:G122" si="42">C48*$K$2</f>
        <v>1485.75</v>
      </c>
      <c r="D122" s="18">
        <f t="shared" si="42"/>
        <v>1051.5</v>
      </c>
      <c r="E122" s="18">
        <f t="shared" si="42"/>
        <v>857.08333333333326</v>
      </c>
      <c r="F122" s="18">
        <f t="shared" si="42"/>
        <v>743.08333333333326</v>
      </c>
      <c r="G122" s="18">
        <f t="shared" si="42"/>
        <v>576.33333333333326</v>
      </c>
      <c r="H122" s="88"/>
      <c r="I122" s="19"/>
      <c r="J122" s="19"/>
      <c r="K122" s="19"/>
      <c r="L122" s="19"/>
      <c r="M122" s="19"/>
    </row>
    <row r="123" spans="1:13" ht="15" hidden="1" x14ac:dyDescent="0.2">
      <c r="A123" s="76">
        <v>61</v>
      </c>
      <c r="B123" s="77"/>
      <c r="C123" s="18">
        <f t="shared" ref="C123:G123" si="43">C49*$K$2</f>
        <v>1653.5</v>
      </c>
      <c r="D123" s="18">
        <f t="shared" si="43"/>
        <v>1171.75</v>
      </c>
      <c r="E123" s="18">
        <f t="shared" si="43"/>
        <v>954.5</v>
      </c>
      <c r="F123" s="18">
        <f t="shared" si="43"/>
        <v>827.66666666666663</v>
      </c>
      <c r="G123" s="18">
        <f t="shared" si="43"/>
        <v>642</v>
      </c>
      <c r="H123" s="88"/>
      <c r="I123" s="19"/>
      <c r="J123" s="19"/>
      <c r="K123" s="19"/>
      <c r="L123" s="19"/>
      <c r="M123" s="19"/>
    </row>
    <row r="124" spans="1:13" ht="15" hidden="1" x14ac:dyDescent="0.2">
      <c r="A124" s="76">
        <v>62</v>
      </c>
      <c r="B124" s="77"/>
      <c r="C124" s="18">
        <f t="shared" ref="C124:G124" si="44">C50*$K$2</f>
        <v>1834.25</v>
      </c>
      <c r="D124" s="18">
        <f t="shared" si="44"/>
        <v>1302</v>
      </c>
      <c r="E124" s="18">
        <f t="shared" si="44"/>
        <v>1060.3333333333333</v>
      </c>
      <c r="F124" s="18">
        <f t="shared" si="44"/>
        <v>919.41666666666663</v>
      </c>
      <c r="G124" s="18">
        <f t="shared" si="44"/>
        <v>713</v>
      </c>
      <c r="H124" s="88"/>
      <c r="I124" s="19"/>
      <c r="J124" s="19"/>
      <c r="K124" s="19"/>
      <c r="L124" s="19"/>
      <c r="M124" s="19"/>
    </row>
    <row r="125" spans="1:13" ht="15" hidden="1" x14ac:dyDescent="0.2">
      <c r="A125" s="76">
        <v>63</v>
      </c>
      <c r="B125" s="77"/>
      <c r="C125" s="18">
        <f t="shared" ref="C125:G125" si="45">C51*$K$2</f>
        <v>2028.25</v>
      </c>
      <c r="D125" s="18">
        <f t="shared" si="45"/>
        <v>1441.8333333333333</v>
      </c>
      <c r="E125" s="18">
        <f t="shared" si="45"/>
        <v>1174.25</v>
      </c>
      <c r="F125" s="18">
        <f t="shared" si="45"/>
        <v>1018.1666666666666</v>
      </c>
      <c r="G125" s="18">
        <f t="shared" si="45"/>
        <v>789.66666666666663</v>
      </c>
      <c r="H125" s="88"/>
      <c r="I125" s="19"/>
      <c r="J125" s="19"/>
      <c r="K125" s="19"/>
      <c r="L125" s="19"/>
      <c r="M125" s="19"/>
    </row>
    <row r="126" spans="1:13" ht="15" hidden="1" x14ac:dyDescent="0.2">
      <c r="A126" s="76">
        <v>64</v>
      </c>
      <c r="B126" s="77"/>
      <c r="C126" s="18">
        <f t="shared" ref="C126:G126" si="46">C52*$K$2</f>
        <v>2235.333333333333</v>
      </c>
      <c r="D126" s="18">
        <f t="shared" si="46"/>
        <v>1591.6666666666665</v>
      </c>
      <c r="E126" s="18">
        <f t="shared" si="46"/>
        <v>1296.4166666666665</v>
      </c>
      <c r="F126" s="18">
        <f t="shared" si="46"/>
        <v>1124.1666666666665</v>
      </c>
      <c r="G126" s="18">
        <f t="shared" si="46"/>
        <v>871.91666666666663</v>
      </c>
      <c r="H126" s="88"/>
      <c r="I126" s="19"/>
      <c r="J126" s="19"/>
      <c r="K126" s="19"/>
      <c r="L126" s="19"/>
      <c r="M126" s="19"/>
    </row>
    <row r="127" spans="1:13" ht="15" hidden="1" x14ac:dyDescent="0.2">
      <c r="A127" s="76">
        <v>65</v>
      </c>
      <c r="B127" s="77"/>
      <c r="C127" s="18">
        <f t="shared" ref="C127:G127" si="47">C53*$K$2</f>
        <v>2455.5</v>
      </c>
      <c r="D127" s="18">
        <f t="shared" si="47"/>
        <v>1751.25</v>
      </c>
      <c r="E127" s="18">
        <f t="shared" si="47"/>
        <v>1426.9166666666665</v>
      </c>
      <c r="F127" s="18">
        <f t="shared" si="47"/>
        <v>1237.25</v>
      </c>
      <c r="G127" s="18">
        <f t="shared" si="47"/>
        <v>959.58333333333326</v>
      </c>
      <c r="H127" s="88"/>
      <c r="I127" s="19"/>
      <c r="J127" s="19"/>
      <c r="K127" s="19"/>
      <c r="L127" s="19"/>
      <c r="M127" s="19"/>
    </row>
    <row r="128" spans="1:13" ht="15" hidden="1" x14ac:dyDescent="0.2">
      <c r="A128" s="76">
        <v>66</v>
      </c>
      <c r="B128" s="77"/>
      <c r="C128" s="18">
        <f t="shared" ref="C128:G128" si="48">C54*$K$2</f>
        <v>2688.9166666666665</v>
      </c>
      <c r="D128" s="18">
        <f t="shared" si="48"/>
        <v>1920.5833333333333</v>
      </c>
      <c r="E128" s="18">
        <f t="shared" si="48"/>
        <v>1565.75</v>
      </c>
      <c r="F128" s="18">
        <f t="shared" si="48"/>
        <v>1357.75</v>
      </c>
      <c r="G128" s="18">
        <f t="shared" si="48"/>
        <v>1053</v>
      </c>
      <c r="H128" s="88"/>
      <c r="I128" s="19"/>
      <c r="J128" s="19"/>
      <c r="K128" s="19"/>
      <c r="L128" s="19"/>
      <c r="M128" s="19"/>
    </row>
    <row r="129" spans="1:13" ht="15" hidden="1" x14ac:dyDescent="0.2">
      <c r="A129" s="76">
        <v>67</v>
      </c>
      <c r="B129" s="77"/>
      <c r="C129" s="18">
        <f t="shared" ref="C129:G129" si="49">C55*$K$2</f>
        <v>2935.5</v>
      </c>
      <c r="D129" s="18">
        <f t="shared" si="49"/>
        <v>2099.75</v>
      </c>
      <c r="E129" s="18">
        <f t="shared" si="49"/>
        <v>1712.75</v>
      </c>
      <c r="F129" s="18">
        <f t="shared" si="49"/>
        <v>1485.1666666666665</v>
      </c>
      <c r="G129" s="18">
        <f t="shared" si="49"/>
        <v>1151.8333333333333</v>
      </c>
      <c r="H129" s="88"/>
      <c r="I129" s="19"/>
      <c r="J129" s="19"/>
      <c r="K129" s="19"/>
      <c r="L129" s="19"/>
      <c r="M129" s="19"/>
    </row>
    <row r="130" spans="1:13" ht="15" hidden="1" x14ac:dyDescent="0.2">
      <c r="A130" s="76">
        <v>68</v>
      </c>
      <c r="B130" s="77"/>
      <c r="C130" s="18">
        <f t="shared" ref="C130:G130" si="50">C56*$K$2</f>
        <v>3195.25</v>
      </c>
      <c r="D130" s="18">
        <f t="shared" si="50"/>
        <v>2288.833333333333</v>
      </c>
      <c r="E130" s="18">
        <f t="shared" si="50"/>
        <v>1867.9166666666665</v>
      </c>
      <c r="F130" s="18">
        <f t="shared" si="50"/>
        <v>1619.6666666666665</v>
      </c>
      <c r="G130" s="18">
        <f t="shared" si="50"/>
        <v>1256.1666666666665</v>
      </c>
      <c r="H130" s="88"/>
      <c r="I130" s="19"/>
      <c r="J130" s="19"/>
      <c r="K130" s="19"/>
      <c r="L130" s="19"/>
      <c r="M130" s="19"/>
    </row>
    <row r="131" spans="1:13" ht="15" hidden="1" x14ac:dyDescent="0.2">
      <c r="A131" s="76">
        <v>69</v>
      </c>
      <c r="B131" s="77"/>
      <c r="C131" s="18">
        <f t="shared" ref="C131:G131" si="51">C57*$K$2</f>
        <v>3468</v>
      </c>
      <c r="D131" s="18">
        <f t="shared" si="51"/>
        <v>2487.6666666666665</v>
      </c>
      <c r="E131" s="18">
        <f t="shared" si="51"/>
        <v>2031.5833333333333</v>
      </c>
      <c r="F131" s="18">
        <f t="shared" si="51"/>
        <v>1761.5833333333333</v>
      </c>
      <c r="G131" s="18">
        <f t="shared" si="51"/>
        <v>1366.1666666666665</v>
      </c>
      <c r="H131" s="88"/>
      <c r="I131" s="19"/>
      <c r="J131" s="19"/>
      <c r="K131" s="19"/>
      <c r="L131" s="19"/>
      <c r="M131" s="19"/>
    </row>
    <row r="132" spans="1:13" ht="15" hidden="1" x14ac:dyDescent="0.2">
      <c r="A132" s="76">
        <v>70</v>
      </c>
      <c r="B132" s="77"/>
      <c r="C132" s="18">
        <f t="shared" ref="C132:G132" si="52">C58*$K$2</f>
        <v>3754.083333333333</v>
      </c>
      <c r="D132" s="18">
        <f t="shared" si="52"/>
        <v>2696.4166666666665</v>
      </c>
      <c r="E132" s="18">
        <f t="shared" si="52"/>
        <v>2203.4166666666665</v>
      </c>
      <c r="F132" s="18">
        <f t="shared" si="52"/>
        <v>1910.5833333333333</v>
      </c>
      <c r="G132" s="18">
        <f t="shared" si="52"/>
        <v>1481.8333333333333</v>
      </c>
      <c r="H132" s="88"/>
      <c r="I132" s="19"/>
      <c r="J132" s="19"/>
      <c r="K132" s="19"/>
      <c r="L132" s="19"/>
      <c r="M132" s="19"/>
    </row>
    <row r="133" spans="1:13" ht="15" hidden="1" x14ac:dyDescent="0.2">
      <c r="A133" s="76">
        <v>71</v>
      </c>
      <c r="B133" s="77"/>
      <c r="C133" s="18">
        <f t="shared" ref="C133:G133" si="53">C59*$K$2</f>
        <v>4053.333333333333</v>
      </c>
      <c r="D133" s="18">
        <f t="shared" si="53"/>
        <v>2914.9166666666665</v>
      </c>
      <c r="E133" s="18">
        <f t="shared" si="53"/>
        <v>2383.5</v>
      </c>
      <c r="F133" s="18">
        <f t="shared" si="53"/>
        <v>2066.75</v>
      </c>
      <c r="G133" s="18">
        <f t="shared" si="53"/>
        <v>1602.9166666666665</v>
      </c>
      <c r="H133" s="88"/>
      <c r="I133" s="19"/>
      <c r="J133" s="19"/>
      <c r="K133" s="19"/>
      <c r="L133" s="19"/>
      <c r="M133" s="19"/>
    </row>
    <row r="134" spans="1:13" ht="15" hidden="1" x14ac:dyDescent="0.2">
      <c r="A134" s="76">
        <v>72</v>
      </c>
      <c r="B134" s="77"/>
      <c r="C134" s="18">
        <f t="shared" ref="C134:G134" si="54">C60*$K$2</f>
        <v>4365.583333333333</v>
      </c>
      <c r="D134" s="18">
        <f t="shared" si="54"/>
        <v>3143.4166666666665</v>
      </c>
      <c r="E134" s="18">
        <f t="shared" si="54"/>
        <v>2571.833333333333</v>
      </c>
      <c r="F134" s="18">
        <f t="shared" si="54"/>
        <v>2230</v>
      </c>
      <c r="G134" s="18">
        <f t="shared" si="54"/>
        <v>1729.5</v>
      </c>
      <c r="H134" s="88"/>
      <c r="I134" s="19"/>
      <c r="J134" s="19"/>
      <c r="K134" s="19"/>
      <c r="L134" s="19"/>
      <c r="M134" s="19"/>
    </row>
    <row r="135" spans="1:13" ht="15" hidden="1" x14ac:dyDescent="0.2">
      <c r="A135" s="76">
        <v>73</v>
      </c>
      <c r="B135" s="77"/>
      <c r="C135" s="18">
        <f t="shared" ref="C135:G135" si="55">C61*$K$2</f>
        <v>4691</v>
      </c>
      <c r="D135" s="18">
        <f t="shared" si="55"/>
        <v>3381.5</v>
      </c>
      <c r="E135" s="18">
        <f t="shared" si="55"/>
        <v>2768.333333333333</v>
      </c>
      <c r="F135" s="18">
        <f t="shared" si="55"/>
        <v>2400.4166666666665</v>
      </c>
      <c r="G135" s="18">
        <f t="shared" si="55"/>
        <v>1861.6666666666665</v>
      </c>
      <c r="H135" s="88"/>
      <c r="I135" s="19"/>
      <c r="J135" s="19"/>
      <c r="K135" s="19"/>
      <c r="L135" s="19"/>
      <c r="M135" s="19"/>
    </row>
    <row r="136" spans="1:13" ht="15" hidden="1" x14ac:dyDescent="0.2">
      <c r="A136" s="76">
        <v>74</v>
      </c>
      <c r="B136" s="77"/>
      <c r="C136" s="18">
        <f t="shared" ref="C136:G136" si="56">C62*$K$2</f>
        <v>5029.6666666666661</v>
      </c>
      <c r="D136" s="18">
        <f t="shared" si="56"/>
        <v>3629.5</v>
      </c>
      <c r="E136" s="18">
        <f t="shared" si="56"/>
        <v>2973.25</v>
      </c>
      <c r="F136" s="18">
        <f t="shared" si="56"/>
        <v>2578.1666666666665</v>
      </c>
      <c r="G136" s="18">
        <f t="shared" si="56"/>
        <v>1999.5</v>
      </c>
      <c r="H136" s="88"/>
      <c r="I136" s="19"/>
      <c r="J136" s="19"/>
      <c r="K136" s="19"/>
      <c r="L136" s="19"/>
      <c r="M136" s="19"/>
    </row>
    <row r="137" spans="1:13" ht="15" hidden="1" x14ac:dyDescent="0.2">
      <c r="A137" s="76">
        <v>75</v>
      </c>
      <c r="B137" s="77"/>
      <c r="C137" s="18">
        <f t="shared" ref="C137:G137" si="57">C63*$K$2</f>
        <v>5381.4166666666661</v>
      </c>
      <c r="D137" s="18">
        <f t="shared" si="57"/>
        <v>3887.4166666666665</v>
      </c>
      <c r="E137" s="18">
        <f t="shared" si="57"/>
        <v>3186.4166666666665</v>
      </c>
      <c r="F137" s="18">
        <f t="shared" si="57"/>
        <v>2762.9166666666665</v>
      </c>
      <c r="G137" s="18">
        <f t="shared" si="57"/>
        <v>2142.75</v>
      </c>
      <c r="H137" s="88"/>
      <c r="I137" s="19"/>
      <c r="J137" s="19"/>
      <c r="K137" s="19"/>
      <c r="L137" s="19"/>
      <c r="M137" s="19"/>
    </row>
    <row r="138" spans="1:13" ht="15" hidden="1" x14ac:dyDescent="0.2">
      <c r="A138" s="76">
        <v>76</v>
      </c>
      <c r="B138" s="77"/>
      <c r="C138" s="18">
        <f t="shared" ref="C138:G138" si="58">C64*$K$2</f>
        <v>5381.4166666666661</v>
      </c>
      <c r="D138" s="18">
        <f t="shared" si="58"/>
        <v>3887.4166666666665</v>
      </c>
      <c r="E138" s="18">
        <f t="shared" si="58"/>
        <v>3186.4166666666665</v>
      </c>
      <c r="F138" s="18">
        <f t="shared" si="58"/>
        <v>2762.9166666666665</v>
      </c>
      <c r="G138" s="18">
        <f t="shared" si="58"/>
        <v>2142.75</v>
      </c>
      <c r="H138" s="88"/>
      <c r="I138" s="19"/>
      <c r="J138" s="19"/>
      <c r="K138" s="19"/>
      <c r="L138" s="19"/>
      <c r="M138" s="19"/>
    </row>
    <row r="139" spans="1:13" ht="15" hidden="1" x14ac:dyDescent="0.2">
      <c r="A139" s="76">
        <v>77</v>
      </c>
      <c r="B139" s="77"/>
      <c r="C139" s="18">
        <f t="shared" ref="C139:G139" si="59">C65*$K$2</f>
        <v>5381.4166666666661</v>
      </c>
      <c r="D139" s="18">
        <f t="shared" si="59"/>
        <v>3887.4166666666665</v>
      </c>
      <c r="E139" s="18">
        <f t="shared" si="59"/>
        <v>3186.4166666666665</v>
      </c>
      <c r="F139" s="18">
        <f t="shared" si="59"/>
        <v>2762.9166666666665</v>
      </c>
      <c r="G139" s="18">
        <f t="shared" si="59"/>
        <v>2142.75</v>
      </c>
      <c r="H139" s="88"/>
      <c r="I139" s="19"/>
      <c r="J139" s="19"/>
      <c r="K139" s="19"/>
      <c r="L139" s="19"/>
      <c r="M139" s="19"/>
    </row>
    <row r="140" spans="1:13" ht="15" hidden="1" x14ac:dyDescent="0.2">
      <c r="A140" s="76">
        <v>78</v>
      </c>
      <c r="B140" s="77"/>
      <c r="C140" s="18">
        <f t="shared" ref="C140:G140" si="60">C66*$K$2</f>
        <v>5381.4166666666661</v>
      </c>
      <c r="D140" s="18">
        <f t="shared" si="60"/>
        <v>3887.4166666666665</v>
      </c>
      <c r="E140" s="18">
        <f t="shared" si="60"/>
        <v>3186.4166666666665</v>
      </c>
      <c r="F140" s="18">
        <f t="shared" si="60"/>
        <v>2762.9166666666665</v>
      </c>
      <c r="G140" s="18">
        <f t="shared" si="60"/>
        <v>2142.75</v>
      </c>
      <c r="H140" s="88"/>
      <c r="I140" s="19"/>
      <c r="J140" s="19"/>
      <c r="K140" s="19"/>
      <c r="L140" s="19"/>
      <c r="M140" s="19"/>
    </row>
    <row r="141" spans="1:13" ht="15" hidden="1" x14ac:dyDescent="0.2">
      <c r="A141" s="76">
        <v>79</v>
      </c>
      <c r="B141" s="77"/>
      <c r="C141" s="18">
        <f t="shared" ref="C141:G141" si="61">C67*$K$2</f>
        <v>5381.4166666666661</v>
      </c>
      <c r="D141" s="18">
        <f t="shared" si="61"/>
        <v>3887.4166666666665</v>
      </c>
      <c r="E141" s="18">
        <f t="shared" si="61"/>
        <v>3186.4166666666665</v>
      </c>
      <c r="F141" s="18">
        <f t="shared" si="61"/>
        <v>2762.9166666666665</v>
      </c>
      <c r="G141" s="18">
        <f t="shared" si="61"/>
        <v>2142.75</v>
      </c>
      <c r="H141" s="88"/>
      <c r="I141" s="19"/>
      <c r="J141" s="19"/>
      <c r="K141" s="19"/>
      <c r="L141" s="19"/>
      <c r="M141" s="19"/>
    </row>
    <row r="142" spans="1:13" ht="15" hidden="1" x14ac:dyDescent="0.2">
      <c r="A142" s="76">
        <v>80</v>
      </c>
      <c r="B142" s="77"/>
      <c r="C142" s="18">
        <f t="shared" ref="C142:G142" si="62">C68*$K$2</f>
        <v>5381.4166666666661</v>
      </c>
      <c r="D142" s="18">
        <f t="shared" si="62"/>
        <v>3887.4166666666665</v>
      </c>
      <c r="E142" s="18">
        <f t="shared" si="62"/>
        <v>3186.4166666666665</v>
      </c>
      <c r="F142" s="18">
        <f t="shared" si="62"/>
        <v>2762.9166666666665</v>
      </c>
      <c r="G142" s="18">
        <f t="shared" si="62"/>
        <v>2142.75</v>
      </c>
      <c r="H142" s="88"/>
      <c r="I142" s="19"/>
      <c r="J142" s="19"/>
      <c r="K142" s="19"/>
      <c r="L142" s="19"/>
      <c r="M142" s="19"/>
    </row>
    <row r="143" spans="1:13" ht="15" hidden="1" x14ac:dyDescent="0.2">
      <c r="A143" s="76">
        <v>81</v>
      </c>
      <c r="B143" s="77"/>
      <c r="C143" s="18">
        <f t="shared" ref="C143:G143" si="63">C69*$K$2</f>
        <v>5381.4166666666661</v>
      </c>
      <c r="D143" s="18">
        <f t="shared" si="63"/>
        <v>3887.4166666666665</v>
      </c>
      <c r="E143" s="18">
        <f t="shared" si="63"/>
        <v>3186.4166666666665</v>
      </c>
      <c r="F143" s="18">
        <f t="shared" si="63"/>
        <v>2762.9166666666665</v>
      </c>
      <c r="G143" s="18">
        <f t="shared" si="63"/>
        <v>2142.75</v>
      </c>
      <c r="H143" s="88"/>
      <c r="I143" s="19"/>
      <c r="J143" s="19"/>
      <c r="K143" s="19"/>
      <c r="L143" s="19"/>
      <c r="M143" s="19"/>
    </row>
    <row r="144" spans="1:13" ht="15" hidden="1" x14ac:dyDescent="0.2">
      <c r="A144" s="76">
        <v>82</v>
      </c>
      <c r="B144" s="77"/>
      <c r="C144" s="18">
        <f t="shared" ref="C144:G144" si="64">C70*$K$2</f>
        <v>5381.4166666666661</v>
      </c>
      <c r="D144" s="18">
        <f t="shared" si="64"/>
        <v>3887.4166666666665</v>
      </c>
      <c r="E144" s="18">
        <f t="shared" si="64"/>
        <v>3186.4166666666665</v>
      </c>
      <c r="F144" s="18">
        <f t="shared" si="64"/>
        <v>2762.9166666666665</v>
      </c>
      <c r="G144" s="18">
        <f t="shared" si="64"/>
        <v>2142.75</v>
      </c>
      <c r="H144" s="88"/>
      <c r="I144" s="19"/>
      <c r="J144" s="19"/>
      <c r="K144" s="19"/>
      <c r="L144" s="19"/>
      <c r="M144" s="19"/>
    </row>
    <row r="145" spans="1:14" ht="15" hidden="1" x14ac:dyDescent="0.2">
      <c r="A145" s="76">
        <v>83</v>
      </c>
      <c r="B145" s="77"/>
      <c r="C145" s="18">
        <f t="shared" ref="C145:G145" si="65">C71*$K$2</f>
        <v>5381.4166666666661</v>
      </c>
      <c r="D145" s="18">
        <f t="shared" si="65"/>
        <v>3887.4166666666665</v>
      </c>
      <c r="E145" s="18">
        <f t="shared" si="65"/>
        <v>3186.4166666666665</v>
      </c>
      <c r="F145" s="18">
        <f t="shared" si="65"/>
        <v>2762.9166666666665</v>
      </c>
      <c r="G145" s="18">
        <f t="shared" si="65"/>
        <v>2142.75</v>
      </c>
      <c r="H145" s="88"/>
      <c r="I145" s="19"/>
      <c r="J145" s="19"/>
      <c r="K145" s="19"/>
      <c r="L145" s="19"/>
      <c r="M145" s="19"/>
    </row>
    <row r="146" spans="1:14" ht="15" hidden="1" x14ac:dyDescent="0.2">
      <c r="A146" s="76">
        <v>84</v>
      </c>
      <c r="B146" s="77" t="s">
        <v>3</v>
      </c>
      <c r="C146" s="18">
        <f t="shared" ref="C146:G146" si="66">C72*$K$2</f>
        <v>5381.4166666666661</v>
      </c>
      <c r="D146" s="18">
        <f t="shared" si="66"/>
        <v>3887.4166666666665</v>
      </c>
      <c r="E146" s="18">
        <f t="shared" si="66"/>
        <v>3186.4166666666665</v>
      </c>
      <c r="F146" s="18">
        <f t="shared" si="66"/>
        <v>2762.9166666666665</v>
      </c>
      <c r="G146" s="18">
        <f t="shared" si="66"/>
        <v>2142.75</v>
      </c>
      <c r="H146" s="88"/>
      <c r="I146" s="19"/>
      <c r="J146" s="19"/>
      <c r="K146" s="19"/>
      <c r="L146" s="19"/>
      <c r="M146" s="19"/>
    </row>
    <row r="147" spans="1:14" ht="15" hidden="1" x14ac:dyDescent="0.2">
      <c r="A147" s="76">
        <v>1</v>
      </c>
      <c r="B147" s="77" t="s">
        <v>4</v>
      </c>
      <c r="C147" s="18">
        <f t="shared" ref="C147:G147" si="67">C73*$K$2</f>
        <v>278.25</v>
      </c>
      <c r="D147" s="18">
        <f t="shared" si="67"/>
        <v>199.25</v>
      </c>
      <c r="E147" s="18">
        <f t="shared" si="67"/>
        <v>168.75</v>
      </c>
      <c r="F147" s="18">
        <f t="shared" si="67"/>
        <v>146.33333333333331</v>
      </c>
      <c r="G147" s="18">
        <f t="shared" si="67"/>
        <v>113.58333333333333</v>
      </c>
      <c r="H147" s="88"/>
      <c r="I147" s="19"/>
      <c r="J147" s="19"/>
      <c r="K147" s="19"/>
      <c r="L147" s="19"/>
      <c r="M147" s="19"/>
    </row>
    <row r="148" spans="1:14" ht="15" hidden="1" x14ac:dyDescent="0.2">
      <c r="A148" s="76">
        <v>2</v>
      </c>
      <c r="B148" s="77" t="s">
        <v>1</v>
      </c>
      <c r="C148" s="18">
        <f t="shared" ref="C148:G148" si="68">C74*$K$2</f>
        <v>472.91666666666663</v>
      </c>
      <c r="D148" s="18">
        <f t="shared" si="68"/>
        <v>338.75</v>
      </c>
      <c r="E148" s="18">
        <f t="shared" si="68"/>
        <v>286.83333333333331</v>
      </c>
      <c r="F148" s="18">
        <f t="shared" si="68"/>
        <v>248.66666666666666</v>
      </c>
      <c r="G148" s="18">
        <f t="shared" si="68"/>
        <v>193</v>
      </c>
      <c r="H148" s="88"/>
      <c r="I148" s="19"/>
      <c r="J148" s="19"/>
      <c r="K148" s="19"/>
      <c r="L148" s="19"/>
      <c r="M148" s="19"/>
    </row>
    <row r="149" spans="1:14" ht="15" hidden="1" x14ac:dyDescent="0.2">
      <c r="A149" s="76">
        <v>3</v>
      </c>
      <c r="B149" s="77" t="s">
        <v>5</v>
      </c>
      <c r="C149" s="18">
        <f t="shared" ref="C149:G149" si="69">C75*$K$2</f>
        <v>667.58333333333326</v>
      </c>
      <c r="D149" s="18">
        <f t="shared" si="69"/>
        <v>478.16666666666663</v>
      </c>
      <c r="E149" s="18">
        <f t="shared" si="69"/>
        <v>405</v>
      </c>
      <c r="F149" s="18">
        <f t="shared" si="69"/>
        <v>351.08333333333331</v>
      </c>
      <c r="G149" s="18">
        <f t="shared" si="69"/>
        <v>272.33333333333331</v>
      </c>
      <c r="H149" s="88"/>
      <c r="I149" s="19"/>
      <c r="J149" s="19"/>
      <c r="K149" s="19"/>
      <c r="L149" s="19"/>
      <c r="M149" s="19"/>
    </row>
    <row r="150" spans="1:14" ht="16" hidden="1" thickBot="1" x14ac:dyDescent="0.25">
      <c r="H150" s="88"/>
      <c r="I150" s="19"/>
      <c r="J150" s="19"/>
      <c r="K150" s="19"/>
      <c r="L150" s="19"/>
      <c r="M150" s="19"/>
    </row>
    <row r="151" spans="1:14" ht="18" hidden="1" x14ac:dyDescent="0.2">
      <c r="A151" s="198" t="s">
        <v>17</v>
      </c>
      <c r="B151" s="199"/>
      <c r="C151" s="199"/>
      <c r="D151" s="199"/>
      <c r="E151" s="199"/>
      <c r="F151" s="199"/>
      <c r="G151" s="199"/>
    </row>
    <row r="152" spans="1:14" ht="18" hidden="1" x14ac:dyDescent="0.2">
      <c r="A152" s="200" t="s">
        <v>6</v>
      </c>
      <c r="B152" s="201"/>
      <c r="C152" s="201"/>
      <c r="D152" s="201"/>
      <c r="E152" s="201"/>
      <c r="F152" s="201"/>
      <c r="G152" s="201"/>
    </row>
    <row r="153" spans="1:14" hidden="1" x14ac:dyDescent="0.15">
      <c r="A153" s="196" t="s">
        <v>0</v>
      </c>
      <c r="B153" s="197"/>
      <c r="C153" s="197"/>
      <c r="D153" s="197"/>
      <c r="E153" s="197"/>
      <c r="F153" s="197"/>
      <c r="G153" s="197"/>
    </row>
    <row r="154" spans="1:14" hidden="1" x14ac:dyDescent="0.15">
      <c r="A154" s="76" t="s">
        <v>2</v>
      </c>
      <c r="B154" s="17" t="s">
        <v>2</v>
      </c>
      <c r="C154" s="36">
        <v>2000</v>
      </c>
      <c r="D154" s="36">
        <v>3500</v>
      </c>
      <c r="E154" s="36">
        <v>5000</v>
      </c>
      <c r="F154" s="36">
        <v>10000</v>
      </c>
      <c r="G154" s="80"/>
    </row>
    <row r="155" spans="1:14" ht="15" hidden="1" x14ac:dyDescent="0.2">
      <c r="A155" s="76">
        <v>18</v>
      </c>
      <c r="B155" s="77"/>
      <c r="C155" s="91">
        <v>4297</v>
      </c>
      <c r="D155" s="91">
        <v>3648</v>
      </c>
      <c r="E155" s="90">
        <v>3164</v>
      </c>
      <c r="F155" s="90">
        <v>2353</v>
      </c>
      <c r="G155" s="85"/>
      <c r="I155" s="19"/>
      <c r="J155" s="19"/>
      <c r="K155" s="19"/>
      <c r="L155" s="19"/>
      <c r="M155" s="19"/>
      <c r="N155" s="83"/>
    </row>
    <row r="156" spans="1:14" ht="15" hidden="1" x14ac:dyDescent="0.2">
      <c r="A156" s="76">
        <v>19</v>
      </c>
      <c r="B156" s="77"/>
      <c r="C156" s="91">
        <v>4351</v>
      </c>
      <c r="D156" s="91">
        <v>3687</v>
      </c>
      <c r="E156" s="90">
        <v>3194</v>
      </c>
      <c r="F156" s="90">
        <v>2377</v>
      </c>
      <c r="G156" s="85"/>
      <c r="I156" s="19"/>
      <c r="J156" s="19"/>
      <c r="K156" s="19"/>
      <c r="L156" s="19"/>
      <c r="M156" s="83"/>
      <c r="N156" s="83"/>
    </row>
    <row r="157" spans="1:14" ht="15" hidden="1" x14ac:dyDescent="0.2">
      <c r="A157" s="76">
        <v>20</v>
      </c>
      <c r="B157" s="77"/>
      <c r="C157" s="91">
        <v>4405</v>
      </c>
      <c r="D157" s="91">
        <v>3727</v>
      </c>
      <c r="E157" s="90">
        <v>3226</v>
      </c>
      <c r="F157" s="90">
        <v>2400</v>
      </c>
      <c r="G157" s="85"/>
      <c r="I157" s="19"/>
      <c r="J157" s="19"/>
      <c r="K157" s="19"/>
      <c r="L157" s="19"/>
      <c r="M157" s="83"/>
      <c r="N157" s="83"/>
    </row>
    <row r="158" spans="1:14" ht="15" hidden="1" x14ac:dyDescent="0.2">
      <c r="A158" s="76">
        <v>21</v>
      </c>
      <c r="B158" s="77"/>
      <c r="C158" s="91">
        <v>4460</v>
      </c>
      <c r="D158" s="91">
        <v>3769</v>
      </c>
      <c r="E158" s="90">
        <v>3259</v>
      </c>
      <c r="F158" s="90">
        <v>2425</v>
      </c>
      <c r="G158" s="85"/>
      <c r="I158" s="19"/>
      <c r="J158" s="19"/>
      <c r="K158" s="19"/>
      <c r="L158" s="19"/>
      <c r="M158" s="83"/>
      <c r="N158" s="83"/>
    </row>
    <row r="159" spans="1:14" ht="15" hidden="1" x14ac:dyDescent="0.2">
      <c r="A159" s="76">
        <v>22</v>
      </c>
      <c r="B159" s="77"/>
      <c r="C159" s="91">
        <v>4517</v>
      </c>
      <c r="D159" s="91">
        <v>3812</v>
      </c>
      <c r="E159" s="90">
        <v>3293</v>
      </c>
      <c r="F159" s="90">
        <v>2449</v>
      </c>
      <c r="G159" s="85"/>
      <c r="I159" s="19"/>
      <c r="J159" s="19"/>
      <c r="K159" s="19"/>
      <c r="L159" s="19"/>
      <c r="M159" s="83"/>
      <c r="N159" s="83"/>
    </row>
    <row r="160" spans="1:14" ht="15" hidden="1" x14ac:dyDescent="0.2">
      <c r="A160" s="76">
        <v>23</v>
      </c>
      <c r="B160" s="77"/>
      <c r="C160" s="91">
        <v>4577</v>
      </c>
      <c r="D160" s="91">
        <v>3858</v>
      </c>
      <c r="E160" s="90">
        <v>3330</v>
      </c>
      <c r="F160" s="90">
        <v>2477</v>
      </c>
      <c r="G160" s="85"/>
      <c r="I160" s="19"/>
      <c r="J160" s="19"/>
      <c r="K160" s="19"/>
      <c r="L160" s="19"/>
      <c r="M160" s="83"/>
      <c r="N160" s="83"/>
    </row>
    <row r="161" spans="1:14" ht="15" hidden="1" x14ac:dyDescent="0.2">
      <c r="A161" s="76">
        <v>24</v>
      </c>
      <c r="B161" s="77"/>
      <c r="C161" s="91">
        <v>4640</v>
      </c>
      <c r="D161" s="91">
        <v>3907</v>
      </c>
      <c r="E161" s="90">
        <v>3367</v>
      </c>
      <c r="F161" s="90">
        <v>2505</v>
      </c>
      <c r="G161" s="85"/>
      <c r="I161" s="19"/>
      <c r="J161" s="19"/>
      <c r="K161" s="19"/>
      <c r="L161" s="19"/>
      <c r="M161" s="83"/>
      <c r="N161" s="83"/>
    </row>
    <row r="162" spans="1:14" ht="15" hidden="1" x14ac:dyDescent="0.2">
      <c r="A162" s="76">
        <v>25</v>
      </c>
      <c r="B162" s="77"/>
      <c r="C162" s="91">
        <v>4703</v>
      </c>
      <c r="D162" s="91">
        <v>3953</v>
      </c>
      <c r="E162" s="90">
        <v>3405</v>
      </c>
      <c r="F162" s="90">
        <v>2533</v>
      </c>
      <c r="G162" s="85"/>
      <c r="I162" s="19"/>
      <c r="J162" s="19"/>
      <c r="K162" s="19"/>
      <c r="L162" s="19"/>
      <c r="M162" s="83"/>
      <c r="N162" s="83"/>
    </row>
    <row r="163" spans="1:14" ht="15" hidden="1" x14ac:dyDescent="0.2">
      <c r="A163" s="76">
        <v>26</v>
      </c>
      <c r="B163" s="77"/>
      <c r="C163" s="91">
        <v>4796</v>
      </c>
      <c r="D163" s="91">
        <v>4024</v>
      </c>
      <c r="E163" s="90">
        <v>3461</v>
      </c>
      <c r="F163" s="90">
        <v>2575</v>
      </c>
      <c r="G163" s="85"/>
      <c r="I163" s="19"/>
      <c r="J163" s="19"/>
      <c r="K163" s="19"/>
      <c r="L163" s="19"/>
      <c r="M163" s="83"/>
      <c r="N163" s="83"/>
    </row>
    <row r="164" spans="1:14" ht="15" hidden="1" x14ac:dyDescent="0.2">
      <c r="A164" s="76">
        <v>27</v>
      </c>
      <c r="B164" s="77"/>
      <c r="C164" s="91">
        <v>4892</v>
      </c>
      <c r="D164" s="91">
        <v>4098</v>
      </c>
      <c r="E164" s="90">
        <v>3522</v>
      </c>
      <c r="F164" s="90">
        <v>2620</v>
      </c>
      <c r="G164" s="85"/>
      <c r="I164" s="19"/>
      <c r="J164" s="19"/>
      <c r="K164" s="19"/>
      <c r="L164" s="19"/>
      <c r="M164" s="83"/>
      <c r="N164" s="83"/>
    </row>
    <row r="165" spans="1:14" ht="15" hidden="1" x14ac:dyDescent="0.2">
      <c r="A165" s="76">
        <v>28</v>
      </c>
      <c r="B165" s="77"/>
      <c r="C165" s="91">
        <v>4992</v>
      </c>
      <c r="D165" s="91">
        <v>4176</v>
      </c>
      <c r="E165" s="90">
        <v>3583</v>
      </c>
      <c r="F165" s="90">
        <v>2666</v>
      </c>
      <c r="G165" s="85"/>
      <c r="I165" s="19"/>
      <c r="J165" s="19"/>
      <c r="K165" s="19"/>
      <c r="L165" s="19"/>
      <c r="M165" s="83"/>
      <c r="N165" s="83"/>
    </row>
    <row r="166" spans="1:14" ht="15" hidden="1" x14ac:dyDescent="0.2">
      <c r="A166" s="76">
        <v>29</v>
      </c>
      <c r="B166" s="77"/>
      <c r="C166" s="91">
        <v>5096</v>
      </c>
      <c r="D166" s="91">
        <v>4254</v>
      </c>
      <c r="E166" s="90">
        <v>3648</v>
      </c>
      <c r="F166" s="90">
        <v>2714</v>
      </c>
      <c r="G166" s="85"/>
      <c r="I166" s="19"/>
      <c r="J166" s="19"/>
      <c r="K166" s="19"/>
      <c r="L166" s="19"/>
      <c r="M166" s="83"/>
      <c r="N166" s="83"/>
    </row>
    <row r="167" spans="1:14" ht="15" hidden="1" x14ac:dyDescent="0.2">
      <c r="A167" s="76">
        <v>30</v>
      </c>
      <c r="B167" s="77"/>
      <c r="C167" s="91">
        <v>5204</v>
      </c>
      <c r="D167" s="91">
        <v>4338</v>
      </c>
      <c r="E167" s="90">
        <v>3717</v>
      </c>
      <c r="F167" s="90">
        <v>2765</v>
      </c>
      <c r="G167" s="85"/>
      <c r="I167" s="19"/>
      <c r="J167" s="19"/>
      <c r="K167" s="19"/>
      <c r="L167" s="19"/>
      <c r="M167" s="83"/>
      <c r="N167" s="83"/>
    </row>
    <row r="168" spans="1:14" ht="15" hidden="1" x14ac:dyDescent="0.2">
      <c r="A168" s="76">
        <v>31</v>
      </c>
      <c r="B168" s="77"/>
      <c r="C168" s="91">
        <v>5315</v>
      </c>
      <c r="D168" s="91">
        <v>4426</v>
      </c>
      <c r="E168" s="90">
        <v>3785</v>
      </c>
      <c r="F168" s="90">
        <v>2816</v>
      </c>
      <c r="G168" s="85"/>
      <c r="I168" s="19"/>
      <c r="J168" s="19"/>
      <c r="K168" s="19"/>
      <c r="L168" s="19"/>
      <c r="M168" s="83"/>
      <c r="N168" s="83"/>
    </row>
    <row r="169" spans="1:14" ht="15" hidden="1" x14ac:dyDescent="0.2">
      <c r="A169" s="76">
        <v>32</v>
      </c>
      <c r="B169" s="77"/>
      <c r="C169" s="91">
        <v>5431</v>
      </c>
      <c r="D169" s="91">
        <v>4514</v>
      </c>
      <c r="E169" s="90">
        <v>3859</v>
      </c>
      <c r="F169" s="90">
        <v>2871</v>
      </c>
      <c r="G169" s="85"/>
      <c r="I169" s="19"/>
      <c r="J169" s="19"/>
      <c r="K169" s="19"/>
      <c r="L169" s="19"/>
      <c r="M169" s="83"/>
      <c r="N169" s="83"/>
    </row>
    <row r="170" spans="1:14" ht="15" hidden="1" x14ac:dyDescent="0.2">
      <c r="A170" s="76">
        <v>33</v>
      </c>
      <c r="B170" s="77"/>
      <c r="C170" s="91">
        <v>5549</v>
      </c>
      <c r="D170" s="91">
        <v>4608</v>
      </c>
      <c r="E170" s="90">
        <v>3935</v>
      </c>
      <c r="F170" s="90">
        <v>2927</v>
      </c>
      <c r="G170" s="85"/>
      <c r="I170" s="19"/>
      <c r="J170" s="19"/>
      <c r="K170" s="19"/>
      <c r="L170" s="19"/>
      <c r="M170" s="83"/>
      <c r="N170" s="83"/>
    </row>
    <row r="171" spans="1:14" ht="15" hidden="1" x14ac:dyDescent="0.2">
      <c r="A171" s="76">
        <v>34</v>
      </c>
      <c r="B171" s="77"/>
      <c r="C171" s="91">
        <v>5673</v>
      </c>
      <c r="D171" s="91">
        <v>4705</v>
      </c>
      <c r="E171" s="90">
        <v>4015</v>
      </c>
      <c r="F171" s="90">
        <v>2987</v>
      </c>
      <c r="G171" s="85"/>
      <c r="I171" s="19"/>
      <c r="J171" s="19"/>
      <c r="K171" s="19"/>
      <c r="L171" s="19"/>
      <c r="M171" s="83"/>
      <c r="N171" s="83"/>
    </row>
    <row r="172" spans="1:14" ht="15" hidden="1" x14ac:dyDescent="0.2">
      <c r="A172" s="76">
        <v>35</v>
      </c>
      <c r="B172" s="77"/>
      <c r="C172" s="91">
        <v>5800</v>
      </c>
      <c r="D172" s="91">
        <v>4804</v>
      </c>
      <c r="E172" s="90">
        <v>4096</v>
      </c>
      <c r="F172" s="90">
        <v>3047</v>
      </c>
      <c r="G172" s="85"/>
      <c r="I172" s="19"/>
      <c r="J172" s="19"/>
      <c r="K172" s="19"/>
      <c r="L172" s="19"/>
      <c r="M172" s="83"/>
      <c r="N172" s="83"/>
    </row>
    <row r="173" spans="1:14" ht="15" hidden="1" x14ac:dyDescent="0.2">
      <c r="A173" s="76">
        <v>36</v>
      </c>
      <c r="B173" s="77"/>
      <c r="C173" s="91">
        <v>5930</v>
      </c>
      <c r="D173" s="91">
        <v>4907</v>
      </c>
      <c r="E173" s="90">
        <v>4179</v>
      </c>
      <c r="F173" s="90">
        <v>3108</v>
      </c>
      <c r="G173" s="85"/>
      <c r="I173" s="19"/>
      <c r="J173" s="19"/>
      <c r="K173" s="19"/>
      <c r="L173" s="19"/>
      <c r="M173" s="83"/>
      <c r="N173" s="83"/>
    </row>
    <row r="174" spans="1:14" ht="15" hidden="1" x14ac:dyDescent="0.2">
      <c r="A174" s="76">
        <v>37</v>
      </c>
      <c r="B174" s="77"/>
      <c r="C174" s="91">
        <v>6064</v>
      </c>
      <c r="D174" s="91">
        <v>5013</v>
      </c>
      <c r="E174" s="90">
        <v>4274</v>
      </c>
      <c r="F174" s="90">
        <v>3180</v>
      </c>
      <c r="G174" s="85"/>
      <c r="I174" s="19"/>
      <c r="J174" s="19"/>
      <c r="K174" s="19"/>
      <c r="L174" s="19"/>
      <c r="M174" s="83"/>
      <c r="N174" s="83"/>
    </row>
    <row r="175" spans="1:14" ht="15" hidden="1" x14ac:dyDescent="0.2">
      <c r="A175" s="76">
        <v>38</v>
      </c>
      <c r="B175" s="77"/>
      <c r="C175" s="91">
        <v>6201</v>
      </c>
      <c r="D175" s="91">
        <v>5122</v>
      </c>
      <c r="E175" s="90">
        <v>4383</v>
      </c>
      <c r="F175" s="90">
        <v>3260</v>
      </c>
      <c r="G175" s="85"/>
      <c r="I175" s="19"/>
      <c r="J175" s="19"/>
      <c r="K175" s="19"/>
      <c r="L175" s="19"/>
      <c r="M175" s="83"/>
      <c r="N175" s="83"/>
    </row>
    <row r="176" spans="1:14" ht="15" hidden="1" x14ac:dyDescent="0.2">
      <c r="A176" s="76">
        <v>39</v>
      </c>
      <c r="B176" s="77"/>
      <c r="C176" s="91">
        <v>6345</v>
      </c>
      <c r="D176" s="91">
        <v>5236</v>
      </c>
      <c r="E176" s="90">
        <v>4495</v>
      </c>
      <c r="F176" s="90">
        <v>3344</v>
      </c>
      <c r="G176" s="85"/>
      <c r="I176" s="19"/>
      <c r="J176" s="19"/>
      <c r="K176" s="19"/>
      <c r="L176" s="19"/>
      <c r="M176" s="83"/>
      <c r="N176" s="83"/>
    </row>
    <row r="177" spans="1:14" ht="15" hidden="1" x14ac:dyDescent="0.2">
      <c r="A177" s="76">
        <v>40</v>
      </c>
      <c r="B177" s="77"/>
      <c r="C177" s="91">
        <v>6489</v>
      </c>
      <c r="D177" s="91">
        <v>5351</v>
      </c>
      <c r="E177" s="90">
        <v>4609</v>
      </c>
      <c r="F177" s="90">
        <v>3430</v>
      </c>
      <c r="G177" s="85"/>
      <c r="I177" s="19"/>
      <c r="J177" s="19"/>
      <c r="K177" s="19"/>
      <c r="L177" s="19"/>
      <c r="M177" s="83"/>
      <c r="N177" s="83"/>
    </row>
    <row r="178" spans="1:14" ht="15" hidden="1" x14ac:dyDescent="0.2">
      <c r="A178" s="76">
        <v>41</v>
      </c>
      <c r="B178" s="77"/>
      <c r="C178" s="91">
        <v>6639</v>
      </c>
      <c r="D178" s="91">
        <v>5469</v>
      </c>
      <c r="E178" s="90">
        <v>4728</v>
      </c>
      <c r="F178" s="90">
        <v>3518</v>
      </c>
      <c r="G178" s="85"/>
      <c r="I178" s="19"/>
      <c r="J178" s="19"/>
      <c r="K178" s="19"/>
      <c r="L178" s="19"/>
      <c r="M178" s="83"/>
      <c r="N178" s="83"/>
    </row>
    <row r="179" spans="1:14" ht="15" hidden="1" x14ac:dyDescent="0.2">
      <c r="A179" s="76">
        <v>42</v>
      </c>
      <c r="B179" s="77"/>
      <c r="C179" s="91">
        <v>6794</v>
      </c>
      <c r="D179" s="91">
        <v>5592</v>
      </c>
      <c r="E179" s="90">
        <v>4849</v>
      </c>
      <c r="F179" s="90">
        <v>3608</v>
      </c>
      <c r="G179" s="85"/>
      <c r="I179" s="19"/>
      <c r="J179" s="19"/>
      <c r="K179" s="19"/>
      <c r="L179" s="19"/>
      <c r="M179" s="83"/>
      <c r="N179" s="83"/>
    </row>
    <row r="180" spans="1:14" ht="15" hidden="1" x14ac:dyDescent="0.2">
      <c r="A180" s="76">
        <v>43</v>
      </c>
      <c r="B180" s="77"/>
      <c r="C180" s="91">
        <v>6949</v>
      </c>
      <c r="D180" s="91">
        <v>5717</v>
      </c>
      <c r="E180" s="90">
        <v>4972</v>
      </c>
      <c r="F180" s="90">
        <v>3699</v>
      </c>
      <c r="G180" s="85"/>
      <c r="I180" s="19"/>
      <c r="J180" s="19"/>
      <c r="K180" s="19"/>
      <c r="L180" s="19"/>
      <c r="M180" s="83"/>
      <c r="N180" s="83"/>
    </row>
    <row r="181" spans="1:14" ht="15" hidden="1" x14ac:dyDescent="0.2">
      <c r="A181" s="76">
        <v>44</v>
      </c>
      <c r="B181" s="77"/>
      <c r="C181" s="91">
        <v>7111</v>
      </c>
      <c r="D181" s="91">
        <v>5845</v>
      </c>
      <c r="E181" s="90">
        <v>5099</v>
      </c>
      <c r="F181" s="90">
        <v>3793</v>
      </c>
      <c r="G181" s="85"/>
      <c r="I181" s="19"/>
      <c r="J181" s="19"/>
      <c r="K181" s="19"/>
      <c r="L181" s="19"/>
      <c r="M181" s="83"/>
      <c r="N181" s="83"/>
    </row>
    <row r="182" spans="1:14" ht="15" hidden="1" x14ac:dyDescent="0.2">
      <c r="A182" s="76">
        <v>45</v>
      </c>
      <c r="B182" s="77"/>
      <c r="C182" s="91">
        <v>7277</v>
      </c>
      <c r="D182" s="91">
        <v>5977</v>
      </c>
      <c r="E182" s="90">
        <v>5229</v>
      </c>
      <c r="F182" s="90">
        <v>3891</v>
      </c>
      <c r="G182" s="85"/>
      <c r="I182" s="19"/>
      <c r="J182" s="19"/>
      <c r="K182" s="19"/>
      <c r="L182" s="19"/>
      <c r="M182" s="83"/>
      <c r="N182" s="83"/>
    </row>
    <row r="183" spans="1:14" ht="15" hidden="1" x14ac:dyDescent="0.2">
      <c r="A183" s="76">
        <v>46</v>
      </c>
      <c r="B183" s="77"/>
      <c r="C183" s="91">
        <v>7445</v>
      </c>
      <c r="D183" s="91">
        <v>6112</v>
      </c>
      <c r="E183" s="90">
        <v>5364</v>
      </c>
      <c r="F183" s="90">
        <v>3989</v>
      </c>
      <c r="G183" s="85"/>
      <c r="I183" s="19"/>
      <c r="J183" s="19"/>
      <c r="K183" s="19"/>
      <c r="L183" s="19"/>
      <c r="M183" s="83"/>
      <c r="N183" s="83"/>
    </row>
    <row r="184" spans="1:14" ht="15" hidden="1" x14ac:dyDescent="0.2">
      <c r="A184" s="76">
        <v>47</v>
      </c>
      <c r="B184" s="77"/>
      <c r="C184" s="91">
        <v>7619</v>
      </c>
      <c r="D184" s="91">
        <v>6250</v>
      </c>
      <c r="E184" s="90">
        <v>5500</v>
      </c>
      <c r="F184" s="90">
        <v>4091</v>
      </c>
      <c r="G184" s="85"/>
      <c r="I184" s="19"/>
      <c r="J184" s="19"/>
      <c r="K184" s="19"/>
      <c r="L184" s="19"/>
      <c r="M184" s="83"/>
      <c r="N184" s="83"/>
    </row>
    <row r="185" spans="1:14" ht="15" hidden="1" x14ac:dyDescent="0.2">
      <c r="A185" s="76">
        <v>48</v>
      </c>
      <c r="B185" s="77"/>
      <c r="C185" s="91">
        <v>7794</v>
      </c>
      <c r="D185" s="91">
        <v>6391</v>
      </c>
      <c r="E185" s="90">
        <v>5640</v>
      </c>
      <c r="F185" s="90">
        <v>4195</v>
      </c>
      <c r="G185" s="85"/>
      <c r="I185" s="19"/>
      <c r="J185" s="19"/>
      <c r="K185" s="19"/>
      <c r="L185" s="19"/>
      <c r="M185" s="83"/>
      <c r="N185" s="83"/>
    </row>
    <row r="186" spans="1:14" ht="15" hidden="1" x14ac:dyDescent="0.2">
      <c r="A186" s="76">
        <v>49</v>
      </c>
      <c r="B186" s="77"/>
      <c r="C186" s="91">
        <v>7974</v>
      </c>
      <c r="D186" s="91">
        <v>6535</v>
      </c>
      <c r="E186" s="90">
        <v>5782</v>
      </c>
      <c r="F186" s="90">
        <v>4300</v>
      </c>
      <c r="G186" s="85"/>
      <c r="I186" s="19"/>
      <c r="J186" s="19"/>
      <c r="K186" s="19"/>
      <c r="L186" s="19"/>
      <c r="M186" s="83"/>
      <c r="N186" s="83"/>
    </row>
    <row r="187" spans="1:14" ht="15" hidden="1" x14ac:dyDescent="0.2">
      <c r="A187" s="76">
        <v>50</v>
      </c>
      <c r="B187" s="77"/>
      <c r="C187" s="91">
        <v>8158</v>
      </c>
      <c r="D187" s="91">
        <v>6684</v>
      </c>
      <c r="E187" s="90">
        <v>5926</v>
      </c>
      <c r="F187" s="90">
        <v>4409</v>
      </c>
      <c r="G187" s="85"/>
      <c r="I187" s="19"/>
      <c r="J187" s="19"/>
      <c r="K187" s="19"/>
      <c r="L187" s="19"/>
      <c r="M187" s="83"/>
      <c r="N187" s="83"/>
    </row>
    <row r="188" spans="1:14" ht="15" hidden="1" x14ac:dyDescent="0.2">
      <c r="A188" s="76">
        <v>51</v>
      </c>
      <c r="B188" s="77"/>
      <c r="C188" s="91">
        <v>8346</v>
      </c>
      <c r="D188" s="91">
        <v>6835</v>
      </c>
      <c r="E188" s="90">
        <v>6074</v>
      </c>
      <c r="F188" s="90">
        <v>4519</v>
      </c>
      <c r="G188" s="85"/>
      <c r="I188" s="19"/>
      <c r="J188" s="19"/>
      <c r="K188" s="19"/>
      <c r="L188" s="19"/>
      <c r="M188" s="83"/>
      <c r="N188" s="83"/>
    </row>
    <row r="189" spans="1:14" ht="15" hidden="1" x14ac:dyDescent="0.2">
      <c r="A189" s="76">
        <v>52</v>
      </c>
      <c r="B189" s="77"/>
      <c r="C189" s="91">
        <v>8538</v>
      </c>
      <c r="D189" s="91">
        <v>6989</v>
      </c>
      <c r="E189" s="90">
        <v>6227</v>
      </c>
      <c r="F189" s="90">
        <v>4632</v>
      </c>
      <c r="G189" s="85"/>
      <c r="I189" s="19"/>
      <c r="J189" s="19"/>
      <c r="K189" s="19"/>
      <c r="L189" s="19"/>
      <c r="M189" s="83"/>
      <c r="N189" s="83"/>
    </row>
    <row r="190" spans="1:14" ht="15" hidden="1" x14ac:dyDescent="0.2">
      <c r="A190" s="76">
        <v>53</v>
      </c>
      <c r="B190" s="77"/>
      <c r="C190" s="91">
        <v>8733</v>
      </c>
      <c r="D190" s="91">
        <v>7148</v>
      </c>
      <c r="E190" s="90">
        <v>6382</v>
      </c>
      <c r="F190" s="90">
        <v>4747</v>
      </c>
      <c r="G190" s="85"/>
      <c r="I190" s="19"/>
      <c r="J190" s="19"/>
      <c r="K190" s="19"/>
      <c r="L190" s="19"/>
      <c r="M190" s="83"/>
      <c r="N190" s="83"/>
    </row>
    <row r="191" spans="1:14" ht="15" hidden="1" x14ac:dyDescent="0.2">
      <c r="A191" s="76">
        <v>54</v>
      </c>
      <c r="B191" s="77"/>
      <c r="C191" s="91">
        <v>8931</v>
      </c>
      <c r="D191" s="91">
        <v>7308</v>
      </c>
      <c r="E191" s="90">
        <v>6539</v>
      </c>
      <c r="F191" s="90">
        <v>4864</v>
      </c>
      <c r="G191" s="85"/>
      <c r="I191" s="19"/>
      <c r="J191" s="19"/>
      <c r="K191" s="19"/>
      <c r="L191" s="19"/>
      <c r="M191" s="83"/>
      <c r="N191" s="83"/>
    </row>
    <row r="192" spans="1:14" ht="15" hidden="1" x14ac:dyDescent="0.2">
      <c r="A192" s="76">
        <v>55</v>
      </c>
      <c r="B192" s="77"/>
      <c r="C192" s="91">
        <v>9135</v>
      </c>
      <c r="D192" s="91">
        <v>7471</v>
      </c>
      <c r="E192" s="90">
        <v>6700</v>
      </c>
      <c r="F192" s="90">
        <v>4984</v>
      </c>
      <c r="G192" s="85"/>
      <c r="I192" s="19"/>
      <c r="J192" s="19"/>
      <c r="K192" s="19"/>
      <c r="L192" s="19"/>
      <c r="M192" s="83"/>
      <c r="N192" s="83"/>
    </row>
    <row r="193" spans="1:14" ht="15" hidden="1" x14ac:dyDescent="0.2">
      <c r="A193" s="76">
        <v>56</v>
      </c>
      <c r="B193" s="77"/>
      <c r="C193" s="91">
        <v>9342</v>
      </c>
      <c r="D193" s="91">
        <v>7639</v>
      </c>
      <c r="E193" s="90">
        <v>6864</v>
      </c>
      <c r="F193" s="90">
        <v>5107</v>
      </c>
      <c r="G193" s="85"/>
      <c r="I193" s="19"/>
      <c r="J193" s="19"/>
      <c r="K193" s="19"/>
      <c r="L193" s="19"/>
      <c r="M193" s="83"/>
      <c r="N193" s="83"/>
    </row>
    <row r="194" spans="1:14" ht="15" hidden="1" x14ac:dyDescent="0.2">
      <c r="A194" s="76">
        <v>57</v>
      </c>
      <c r="B194" s="77"/>
      <c r="C194" s="91">
        <v>9551</v>
      </c>
      <c r="D194" s="91">
        <v>7808</v>
      </c>
      <c r="E194" s="90">
        <v>7029</v>
      </c>
      <c r="F194" s="90">
        <v>5228</v>
      </c>
      <c r="G194" s="85"/>
      <c r="I194" s="19"/>
      <c r="J194" s="19"/>
      <c r="K194" s="19"/>
      <c r="L194" s="19"/>
      <c r="M194" s="83"/>
      <c r="N194" s="83"/>
    </row>
    <row r="195" spans="1:14" ht="15" hidden="1" x14ac:dyDescent="0.2">
      <c r="A195" s="76">
        <v>58</v>
      </c>
      <c r="B195" s="77"/>
      <c r="C195" s="91">
        <v>9766</v>
      </c>
      <c r="D195" s="91">
        <v>7982</v>
      </c>
      <c r="E195" s="90">
        <v>7198</v>
      </c>
      <c r="F195" s="90">
        <v>5355</v>
      </c>
      <c r="G195" s="85"/>
      <c r="I195" s="19"/>
      <c r="J195" s="19"/>
      <c r="K195" s="19"/>
      <c r="L195" s="19"/>
      <c r="M195" s="83"/>
      <c r="N195" s="83"/>
    </row>
    <row r="196" spans="1:14" ht="15" hidden="1" x14ac:dyDescent="0.2">
      <c r="A196" s="76">
        <v>59</v>
      </c>
      <c r="B196" s="77"/>
      <c r="C196" s="91">
        <v>9986</v>
      </c>
      <c r="D196" s="91">
        <v>8159</v>
      </c>
      <c r="E196" s="90">
        <v>7373</v>
      </c>
      <c r="F196" s="90">
        <v>5484</v>
      </c>
      <c r="G196" s="85"/>
      <c r="I196" s="19"/>
      <c r="J196" s="19"/>
      <c r="K196" s="19"/>
      <c r="L196" s="19"/>
      <c r="M196" s="83"/>
      <c r="N196" s="83"/>
    </row>
    <row r="197" spans="1:14" ht="15" hidden="1" x14ac:dyDescent="0.2">
      <c r="A197" s="76">
        <v>60</v>
      </c>
      <c r="B197" s="77"/>
      <c r="C197" s="91">
        <v>10208</v>
      </c>
      <c r="D197" s="91">
        <v>8338</v>
      </c>
      <c r="E197" s="90">
        <v>7548</v>
      </c>
      <c r="F197" s="90">
        <v>5614</v>
      </c>
      <c r="G197" s="85"/>
      <c r="I197" s="19"/>
      <c r="J197" s="19"/>
      <c r="K197" s="19"/>
      <c r="L197" s="19"/>
      <c r="M197" s="83"/>
      <c r="N197" s="83"/>
    </row>
    <row r="198" spans="1:14" ht="15" hidden="1" x14ac:dyDescent="0.2">
      <c r="A198" s="76">
        <v>61</v>
      </c>
      <c r="B198" s="77"/>
      <c r="C198" s="91">
        <v>11375</v>
      </c>
      <c r="D198" s="91">
        <v>9288</v>
      </c>
      <c r="E198" s="90">
        <v>8472</v>
      </c>
      <c r="F198" s="90">
        <v>6303</v>
      </c>
      <c r="G198" s="85"/>
      <c r="I198" s="19"/>
      <c r="J198" s="19"/>
      <c r="K198" s="19"/>
      <c r="L198" s="19"/>
      <c r="M198" s="83"/>
      <c r="N198" s="83"/>
    </row>
    <row r="199" spans="1:14" ht="15" hidden="1" x14ac:dyDescent="0.2">
      <c r="A199" s="76">
        <v>62</v>
      </c>
      <c r="B199" s="77"/>
      <c r="C199" s="91">
        <v>12639</v>
      </c>
      <c r="D199" s="91">
        <v>10315</v>
      </c>
      <c r="E199" s="90">
        <v>9475</v>
      </c>
      <c r="F199" s="90">
        <v>7047</v>
      </c>
      <c r="G199" s="85"/>
      <c r="I199" s="19"/>
      <c r="J199" s="19"/>
      <c r="K199" s="19"/>
      <c r="L199" s="19"/>
      <c r="M199" s="83"/>
      <c r="N199" s="83"/>
    </row>
    <row r="200" spans="1:14" ht="15" hidden="1" x14ac:dyDescent="0.2">
      <c r="A200" s="76">
        <v>63</v>
      </c>
      <c r="B200" s="77"/>
      <c r="C200" s="91">
        <v>13997</v>
      </c>
      <c r="D200" s="91">
        <v>11424</v>
      </c>
      <c r="E200" s="90">
        <v>10552</v>
      </c>
      <c r="F200" s="90">
        <v>7849</v>
      </c>
      <c r="G200" s="85"/>
      <c r="I200" s="19"/>
      <c r="J200" s="19"/>
      <c r="K200" s="19"/>
      <c r="L200" s="19"/>
      <c r="M200" s="83"/>
      <c r="N200" s="83"/>
    </row>
    <row r="201" spans="1:14" ht="15" hidden="1" x14ac:dyDescent="0.2">
      <c r="A201" s="76">
        <v>64</v>
      </c>
      <c r="B201" s="77"/>
      <c r="C201" s="91">
        <v>15451</v>
      </c>
      <c r="D201" s="91">
        <v>12614</v>
      </c>
      <c r="E201" s="90">
        <v>11706</v>
      </c>
      <c r="F201" s="90">
        <v>8707</v>
      </c>
      <c r="G201" s="85"/>
      <c r="I201" s="19"/>
      <c r="J201" s="19"/>
      <c r="K201" s="19"/>
      <c r="L201" s="19"/>
      <c r="M201" s="83"/>
      <c r="N201" s="83"/>
    </row>
    <row r="202" spans="1:14" ht="15" hidden="1" x14ac:dyDescent="0.2">
      <c r="A202" s="76">
        <v>65</v>
      </c>
      <c r="B202" s="77"/>
      <c r="C202" s="91">
        <v>17000</v>
      </c>
      <c r="D202" s="91">
        <v>13883</v>
      </c>
      <c r="E202" s="90">
        <v>12936</v>
      </c>
      <c r="F202" s="90">
        <v>9622</v>
      </c>
      <c r="G202" s="85"/>
      <c r="I202" s="19"/>
      <c r="J202" s="19"/>
      <c r="K202" s="19"/>
      <c r="L202" s="19"/>
      <c r="M202" s="83"/>
      <c r="N202" s="83"/>
    </row>
    <row r="203" spans="1:14" ht="15" hidden="1" x14ac:dyDescent="0.2">
      <c r="A203" s="76">
        <v>66</v>
      </c>
      <c r="B203" s="77"/>
      <c r="C203" s="91">
        <v>18644</v>
      </c>
      <c r="D203" s="91">
        <v>15235</v>
      </c>
      <c r="E203" s="90">
        <v>14243</v>
      </c>
      <c r="F203" s="90">
        <v>10594</v>
      </c>
      <c r="G203" s="85"/>
      <c r="I203" s="19"/>
      <c r="J203" s="19"/>
      <c r="K203" s="19"/>
      <c r="L203" s="19"/>
      <c r="M203" s="83"/>
      <c r="N203" s="83"/>
    </row>
    <row r="204" spans="1:14" ht="15" hidden="1" x14ac:dyDescent="0.2">
      <c r="A204" s="76">
        <v>67</v>
      </c>
      <c r="B204" s="77"/>
      <c r="C204" s="91">
        <v>20383</v>
      </c>
      <c r="D204" s="91">
        <v>16665</v>
      </c>
      <c r="E204" s="90">
        <v>15626</v>
      </c>
      <c r="F204" s="90">
        <v>11623</v>
      </c>
      <c r="G204" s="85"/>
      <c r="I204" s="19"/>
      <c r="J204" s="19"/>
      <c r="K204" s="19"/>
      <c r="L204" s="19"/>
      <c r="M204" s="83"/>
      <c r="N204" s="83"/>
    </row>
    <row r="205" spans="1:14" ht="15" hidden="1" x14ac:dyDescent="0.2">
      <c r="A205" s="76">
        <v>68</v>
      </c>
      <c r="B205" s="77"/>
      <c r="C205" s="91">
        <v>22219</v>
      </c>
      <c r="D205" s="91">
        <v>18176</v>
      </c>
      <c r="E205" s="90">
        <v>17082</v>
      </c>
      <c r="F205" s="90">
        <v>12707</v>
      </c>
      <c r="G205" s="85"/>
      <c r="I205" s="19"/>
      <c r="J205" s="19"/>
      <c r="K205" s="19"/>
      <c r="L205" s="19"/>
      <c r="M205" s="83"/>
      <c r="N205" s="83"/>
    </row>
    <row r="206" spans="1:14" ht="15" hidden="1" x14ac:dyDescent="0.2">
      <c r="A206" s="76">
        <v>69</v>
      </c>
      <c r="B206" s="77"/>
      <c r="C206" s="91">
        <v>24148</v>
      </c>
      <c r="D206" s="91">
        <v>19765</v>
      </c>
      <c r="E206" s="90">
        <v>18618</v>
      </c>
      <c r="F206" s="90">
        <v>13849</v>
      </c>
      <c r="G206" s="85"/>
      <c r="I206" s="19"/>
      <c r="J206" s="19"/>
      <c r="K206" s="19"/>
      <c r="L206" s="19"/>
      <c r="M206" s="83"/>
      <c r="N206" s="83"/>
    </row>
    <row r="207" spans="1:14" ht="15" hidden="1" x14ac:dyDescent="0.2">
      <c r="A207" s="76">
        <v>70</v>
      </c>
      <c r="B207" s="77"/>
      <c r="C207" s="91">
        <v>26174</v>
      </c>
      <c r="D207" s="91">
        <v>21440</v>
      </c>
      <c r="E207" s="90">
        <v>20231</v>
      </c>
      <c r="F207" s="90">
        <v>15048</v>
      </c>
      <c r="G207" s="85"/>
      <c r="I207" s="19"/>
      <c r="J207" s="19"/>
      <c r="K207" s="19"/>
      <c r="L207" s="19"/>
      <c r="M207" s="83"/>
      <c r="N207" s="83"/>
    </row>
    <row r="208" spans="1:14" ht="15" hidden="1" x14ac:dyDescent="0.2">
      <c r="A208" s="76">
        <v>71</v>
      </c>
      <c r="B208" s="77"/>
      <c r="C208" s="91">
        <v>28296</v>
      </c>
      <c r="D208" s="91">
        <v>23190</v>
      </c>
      <c r="E208" s="90">
        <v>21916</v>
      </c>
      <c r="F208" s="90">
        <v>16303</v>
      </c>
      <c r="G208" s="85"/>
      <c r="I208" s="19"/>
      <c r="J208" s="19"/>
      <c r="K208" s="19"/>
      <c r="L208" s="19"/>
      <c r="M208" s="83"/>
      <c r="N208" s="83"/>
    </row>
    <row r="209" spans="1:14" ht="15" hidden="1" x14ac:dyDescent="0.2">
      <c r="A209" s="76">
        <v>72</v>
      </c>
      <c r="B209" s="77"/>
      <c r="C209" s="91">
        <v>30513</v>
      </c>
      <c r="D209" s="91">
        <v>25023</v>
      </c>
      <c r="E209" s="90">
        <v>23681</v>
      </c>
      <c r="F209" s="90">
        <v>17615</v>
      </c>
      <c r="G209" s="85"/>
      <c r="I209" s="19"/>
      <c r="J209" s="19"/>
      <c r="K209" s="19"/>
      <c r="L209" s="19"/>
      <c r="M209" s="83"/>
      <c r="N209" s="83"/>
    </row>
    <row r="210" spans="1:14" ht="15" hidden="1" x14ac:dyDescent="0.2">
      <c r="A210" s="76">
        <v>73</v>
      </c>
      <c r="B210" s="77"/>
      <c r="C210" s="91">
        <v>32823</v>
      </c>
      <c r="D210" s="91">
        <v>26937</v>
      </c>
      <c r="E210" s="90">
        <v>25520</v>
      </c>
      <c r="F210" s="90">
        <v>18983</v>
      </c>
      <c r="G210" s="85"/>
      <c r="I210" s="19"/>
      <c r="J210" s="19"/>
      <c r="K210" s="19"/>
      <c r="L210" s="19"/>
      <c r="M210" s="83"/>
      <c r="N210" s="83"/>
    </row>
    <row r="211" spans="1:14" ht="15" hidden="1" x14ac:dyDescent="0.2">
      <c r="A211" s="76">
        <v>74</v>
      </c>
      <c r="B211" s="77"/>
      <c r="C211" s="91">
        <v>35231</v>
      </c>
      <c r="D211" s="91">
        <v>28929</v>
      </c>
      <c r="E211" s="90">
        <v>27435</v>
      </c>
      <c r="F211" s="90">
        <v>20408</v>
      </c>
      <c r="G211" s="85"/>
      <c r="I211" s="19"/>
      <c r="J211" s="19"/>
      <c r="K211" s="19"/>
      <c r="L211" s="19"/>
      <c r="M211" s="83"/>
      <c r="N211" s="83"/>
    </row>
    <row r="212" spans="1:14" ht="15" hidden="1" x14ac:dyDescent="0.2">
      <c r="A212" s="76">
        <v>75</v>
      </c>
      <c r="B212" s="77"/>
      <c r="C212" s="91">
        <v>37734</v>
      </c>
      <c r="D212" s="91">
        <v>31004</v>
      </c>
      <c r="E212" s="90">
        <v>29429</v>
      </c>
      <c r="F212" s="90">
        <v>21891</v>
      </c>
      <c r="G212" s="85"/>
      <c r="I212" s="19"/>
      <c r="J212" s="19"/>
      <c r="K212" s="19"/>
      <c r="L212" s="19"/>
      <c r="M212" s="83"/>
      <c r="N212" s="83"/>
    </row>
    <row r="213" spans="1:14" ht="15" hidden="1" x14ac:dyDescent="0.2">
      <c r="A213" s="76">
        <v>76</v>
      </c>
      <c r="B213" s="77"/>
      <c r="C213" s="91">
        <v>37734</v>
      </c>
      <c r="D213" s="91">
        <v>31004</v>
      </c>
      <c r="E213" s="90">
        <v>29429</v>
      </c>
      <c r="F213" s="90">
        <v>21891</v>
      </c>
      <c r="G213" s="85"/>
      <c r="I213" s="19"/>
      <c r="J213" s="19"/>
      <c r="K213" s="19"/>
      <c r="L213" s="19"/>
      <c r="M213" s="83"/>
      <c r="N213" s="83"/>
    </row>
    <row r="214" spans="1:14" ht="15" hidden="1" x14ac:dyDescent="0.2">
      <c r="A214" s="76">
        <v>77</v>
      </c>
      <c r="B214" s="77"/>
      <c r="C214" s="91">
        <v>37734</v>
      </c>
      <c r="D214" s="91">
        <v>31004</v>
      </c>
      <c r="E214" s="90">
        <v>29429</v>
      </c>
      <c r="F214" s="90">
        <v>21891</v>
      </c>
      <c r="G214" s="85"/>
      <c r="I214" s="19"/>
      <c r="J214" s="19"/>
      <c r="K214" s="19"/>
      <c r="L214" s="19"/>
      <c r="M214" s="83"/>
      <c r="N214" s="83"/>
    </row>
    <row r="215" spans="1:14" ht="15" hidden="1" x14ac:dyDescent="0.2">
      <c r="A215" s="76">
        <v>78</v>
      </c>
      <c r="B215" s="77"/>
      <c r="C215" s="91">
        <v>37734</v>
      </c>
      <c r="D215" s="91">
        <v>31004</v>
      </c>
      <c r="E215" s="90">
        <v>29429</v>
      </c>
      <c r="F215" s="90">
        <v>21891</v>
      </c>
      <c r="G215" s="85"/>
      <c r="I215" s="19"/>
      <c r="J215" s="19"/>
      <c r="K215" s="19"/>
      <c r="L215" s="19"/>
      <c r="M215" s="83"/>
      <c r="N215" s="83"/>
    </row>
    <row r="216" spans="1:14" ht="15" hidden="1" x14ac:dyDescent="0.2">
      <c r="A216" s="76">
        <v>79</v>
      </c>
      <c r="B216" s="77"/>
      <c r="C216" s="91">
        <v>37734</v>
      </c>
      <c r="D216" s="91">
        <v>31004</v>
      </c>
      <c r="E216" s="90">
        <v>29429</v>
      </c>
      <c r="F216" s="90">
        <v>21891</v>
      </c>
      <c r="G216" s="85"/>
      <c r="I216" s="19"/>
      <c r="J216" s="19"/>
      <c r="K216" s="19"/>
      <c r="L216" s="19"/>
      <c r="M216" s="83"/>
      <c r="N216" s="83"/>
    </row>
    <row r="217" spans="1:14" ht="15" hidden="1" x14ac:dyDescent="0.2">
      <c r="A217" s="76">
        <v>80</v>
      </c>
      <c r="B217" s="77"/>
      <c r="C217" s="91">
        <v>37734</v>
      </c>
      <c r="D217" s="91">
        <v>31004</v>
      </c>
      <c r="E217" s="90">
        <v>29429</v>
      </c>
      <c r="F217" s="90">
        <v>21891</v>
      </c>
      <c r="G217" s="85"/>
      <c r="I217" s="19"/>
      <c r="J217" s="19"/>
      <c r="K217" s="19"/>
      <c r="L217" s="19"/>
      <c r="M217" s="83"/>
      <c r="N217" s="83"/>
    </row>
    <row r="218" spans="1:14" ht="15" hidden="1" x14ac:dyDescent="0.2">
      <c r="A218" s="76">
        <v>81</v>
      </c>
      <c r="B218" s="77"/>
      <c r="C218" s="91">
        <v>37734</v>
      </c>
      <c r="D218" s="91">
        <v>31004</v>
      </c>
      <c r="E218" s="90">
        <v>29429</v>
      </c>
      <c r="F218" s="90">
        <v>21891</v>
      </c>
      <c r="G218" s="85"/>
      <c r="I218" s="19"/>
      <c r="J218" s="19"/>
      <c r="K218" s="19"/>
      <c r="L218" s="19"/>
      <c r="M218" s="83"/>
      <c r="N218" s="83"/>
    </row>
    <row r="219" spans="1:14" ht="15" hidden="1" x14ac:dyDescent="0.2">
      <c r="A219" s="76">
        <v>82</v>
      </c>
      <c r="B219" s="77"/>
      <c r="C219" s="91">
        <v>37734</v>
      </c>
      <c r="D219" s="91">
        <v>31004</v>
      </c>
      <c r="E219" s="90">
        <v>29429</v>
      </c>
      <c r="F219" s="90">
        <v>21891</v>
      </c>
      <c r="G219" s="85"/>
      <c r="I219" s="19"/>
      <c r="J219" s="19"/>
      <c r="K219" s="19"/>
      <c r="L219" s="19"/>
      <c r="M219" s="83"/>
      <c r="N219" s="83"/>
    </row>
    <row r="220" spans="1:14" ht="15" hidden="1" x14ac:dyDescent="0.2">
      <c r="A220" s="76">
        <v>83</v>
      </c>
      <c r="B220" s="77"/>
      <c r="C220" s="91">
        <v>37734</v>
      </c>
      <c r="D220" s="91">
        <v>31004</v>
      </c>
      <c r="E220" s="90">
        <v>29429</v>
      </c>
      <c r="F220" s="90">
        <v>21891</v>
      </c>
      <c r="G220" s="85"/>
      <c r="I220" s="19"/>
      <c r="J220" s="19"/>
      <c r="K220" s="19"/>
      <c r="L220" s="19"/>
      <c r="M220" s="83"/>
      <c r="N220" s="83"/>
    </row>
    <row r="221" spans="1:14" ht="15" hidden="1" x14ac:dyDescent="0.2">
      <c r="A221" s="76">
        <v>84</v>
      </c>
      <c r="B221" s="77" t="s">
        <v>3</v>
      </c>
      <c r="C221" s="91">
        <v>37734</v>
      </c>
      <c r="D221" s="91">
        <v>31004</v>
      </c>
      <c r="E221" s="90">
        <v>29429</v>
      </c>
      <c r="F221" s="90">
        <v>21891</v>
      </c>
      <c r="G221" s="85"/>
      <c r="I221" s="19"/>
      <c r="J221" s="19"/>
      <c r="K221" s="19"/>
      <c r="L221" s="19"/>
      <c r="M221" s="83"/>
      <c r="N221" s="83"/>
    </row>
    <row r="222" spans="1:14" ht="15" hidden="1" x14ac:dyDescent="0.2">
      <c r="A222" s="76">
        <v>1</v>
      </c>
      <c r="B222" s="77" t="s">
        <v>4</v>
      </c>
      <c r="C222" s="92">
        <v>1935</v>
      </c>
      <c r="D222" s="92">
        <v>1642</v>
      </c>
      <c r="E222" s="90">
        <v>1425</v>
      </c>
      <c r="F222" s="90">
        <v>1059</v>
      </c>
      <c r="G222" s="89"/>
      <c r="I222" s="19"/>
      <c r="J222" s="19"/>
      <c r="K222" s="19"/>
      <c r="L222" s="19"/>
      <c r="M222" s="83"/>
      <c r="N222" s="83"/>
    </row>
    <row r="223" spans="1:14" ht="15" hidden="1" x14ac:dyDescent="0.2">
      <c r="A223" s="76">
        <v>2</v>
      </c>
      <c r="B223" s="77" t="s">
        <v>1</v>
      </c>
      <c r="C223" s="91">
        <v>3289</v>
      </c>
      <c r="D223" s="91">
        <v>2790</v>
      </c>
      <c r="E223" s="90">
        <v>2420</v>
      </c>
      <c r="F223" s="90">
        <v>1800</v>
      </c>
      <c r="G223" s="85"/>
      <c r="I223" s="19"/>
      <c r="J223" s="19"/>
      <c r="K223" s="19"/>
      <c r="L223" s="19"/>
      <c r="M223" s="83"/>
      <c r="N223" s="83"/>
    </row>
    <row r="224" spans="1:14" ht="15" hidden="1" x14ac:dyDescent="0.2">
      <c r="A224" s="76">
        <v>3</v>
      </c>
      <c r="B224" s="77" t="s">
        <v>5</v>
      </c>
      <c r="C224" s="91">
        <v>4641</v>
      </c>
      <c r="D224" s="91">
        <v>3941</v>
      </c>
      <c r="E224" s="90">
        <v>3417</v>
      </c>
      <c r="F224" s="90">
        <v>2541</v>
      </c>
      <c r="G224" s="85"/>
      <c r="I224" s="19"/>
      <c r="J224" s="19"/>
      <c r="K224" s="19"/>
      <c r="L224" s="19"/>
      <c r="M224" s="83"/>
      <c r="N224" s="83"/>
    </row>
    <row r="225" spans="1:12" ht="15" hidden="1" x14ac:dyDescent="0.2">
      <c r="A225" s="76"/>
      <c r="B225" s="86"/>
      <c r="C225" s="87"/>
      <c r="D225" s="87"/>
      <c r="E225" s="87"/>
      <c r="F225" s="87"/>
      <c r="G225" s="87"/>
      <c r="I225" s="19"/>
      <c r="J225" s="19"/>
      <c r="K225" s="19"/>
      <c r="L225" s="19"/>
    </row>
    <row r="226" spans="1:12" ht="18" hidden="1" x14ac:dyDescent="0.2">
      <c r="A226" s="200" t="s">
        <v>18</v>
      </c>
      <c r="B226" s="201"/>
      <c r="C226" s="201"/>
      <c r="D226" s="201"/>
      <c r="E226" s="201"/>
      <c r="F226" s="201"/>
      <c r="G226" s="201"/>
    </row>
    <row r="227" spans="1:12" hidden="1" x14ac:dyDescent="0.15">
      <c r="A227" s="196" t="s">
        <v>0</v>
      </c>
      <c r="B227" s="197"/>
      <c r="C227" s="197"/>
      <c r="D227" s="197"/>
      <c r="E227" s="197"/>
      <c r="F227" s="197"/>
      <c r="G227" s="197"/>
    </row>
    <row r="228" spans="1:12" hidden="1" x14ac:dyDescent="0.15">
      <c r="A228" s="76" t="s">
        <v>2</v>
      </c>
      <c r="B228" s="17" t="s">
        <v>2</v>
      </c>
      <c r="C228" s="36">
        <v>2000</v>
      </c>
      <c r="D228" s="36">
        <v>3500</v>
      </c>
      <c r="E228" s="80">
        <v>5000</v>
      </c>
      <c r="F228" s="80"/>
      <c r="G228" s="80"/>
    </row>
    <row r="229" spans="1:12" ht="15" hidden="1" x14ac:dyDescent="0.2">
      <c r="A229" s="76">
        <v>18</v>
      </c>
      <c r="B229" s="77"/>
      <c r="C229" s="18">
        <f>C155*$K$2</f>
        <v>358.08333333333331</v>
      </c>
      <c r="D229" s="18">
        <f t="shared" ref="D229:F229" si="70">D155*$K$2</f>
        <v>304</v>
      </c>
      <c r="E229" s="18">
        <f t="shared" si="70"/>
        <v>263.66666666666663</v>
      </c>
      <c r="F229" s="18">
        <f t="shared" si="70"/>
        <v>196.08333333333331</v>
      </c>
      <c r="G229" s="18">
        <v>0</v>
      </c>
      <c r="I229" s="19"/>
      <c r="J229" s="19"/>
      <c r="K229" s="19"/>
      <c r="L229" s="19"/>
    </row>
    <row r="230" spans="1:12" ht="15" hidden="1" x14ac:dyDescent="0.2">
      <c r="A230" s="76">
        <v>19</v>
      </c>
      <c r="B230" s="77"/>
      <c r="C230" s="18">
        <f t="shared" ref="C230:F230" si="71">C156*$K$2</f>
        <v>362.58333333333331</v>
      </c>
      <c r="D230" s="18">
        <f t="shared" si="71"/>
        <v>307.25</v>
      </c>
      <c r="E230" s="18">
        <f t="shared" si="71"/>
        <v>266.16666666666663</v>
      </c>
      <c r="F230" s="18">
        <f t="shared" si="71"/>
        <v>198.08333333333331</v>
      </c>
      <c r="G230" s="18">
        <v>0</v>
      </c>
      <c r="I230" s="19"/>
      <c r="J230" s="19"/>
      <c r="K230" s="19"/>
      <c r="L230" s="19"/>
    </row>
    <row r="231" spans="1:12" ht="15" hidden="1" x14ac:dyDescent="0.2">
      <c r="A231" s="76">
        <v>20</v>
      </c>
      <c r="B231" s="77"/>
      <c r="C231" s="18">
        <f t="shared" ref="C231:F231" si="72">C157*$K$2</f>
        <v>367.08333333333331</v>
      </c>
      <c r="D231" s="18">
        <f t="shared" si="72"/>
        <v>310.58333333333331</v>
      </c>
      <c r="E231" s="18">
        <f t="shared" si="72"/>
        <v>268.83333333333331</v>
      </c>
      <c r="F231" s="18">
        <f t="shared" si="72"/>
        <v>200</v>
      </c>
      <c r="G231" s="18">
        <v>0</v>
      </c>
      <c r="I231" s="19"/>
      <c r="J231" s="19"/>
      <c r="K231" s="19"/>
      <c r="L231" s="19"/>
    </row>
    <row r="232" spans="1:12" ht="15" hidden="1" x14ac:dyDescent="0.2">
      <c r="A232" s="76">
        <v>21</v>
      </c>
      <c r="B232" s="77"/>
      <c r="C232" s="18">
        <f t="shared" ref="C232:F232" si="73">C158*$K$2</f>
        <v>371.66666666666663</v>
      </c>
      <c r="D232" s="18">
        <f t="shared" si="73"/>
        <v>314.08333333333331</v>
      </c>
      <c r="E232" s="18">
        <f t="shared" si="73"/>
        <v>271.58333333333331</v>
      </c>
      <c r="F232" s="18">
        <f t="shared" si="73"/>
        <v>202.08333333333331</v>
      </c>
      <c r="G232" s="18">
        <v>0</v>
      </c>
      <c r="I232" s="19"/>
      <c r="J232" s="19"/>
      <c r="K232" s="19"/>
      <c r="L232" s="19"/>
    </row>
    <row r="233" spans="1:12" ht="15" hidden="1" x14ac:dyDescent="0.2">
      <c r="A233" s="76">
        <v>22</v>
      </c>
      <c r="B233" s="77"/>
      <c r="C233" s="18">
        <f t="shared" ref="C233:F233" si="74">C159*$K$2</f>
        <v>376.41666666666663</v>
      </c>
      <c r="D233" s="18">
        <f t="shared" si="74"/>
        <v>317.66666666666663</v>
      </c>
      <c r="E233" s="18">
        <f t="shared" si="74"/>
        <v>274.41666666666663</v>
      </c>
      <c r="F233" s="18">
        <f t="shared" si="74"/>
        <v>204.08333333333331</v>
      </c>
      <c r="G233" s="18">
        <v>0</v>
      </c>
      <c r="I233" s="19"/>
      <c r="J233" s="19"/>
      <c r="K233" s="19"/>
      <c r="L233" s="19"/>
    </row>
    <row r="234" spans="1:12" ht="15" hidden="1" x14ac:dyDescent="0.2">
      <c r="A234" s="76">
        <v>23</v>
      </c>
      <c r="B234" s="77"/>
      <c r="C234" s="18">
        <f t="shared" ref="C234:F234" si="75">C160*$K$2</f>
        <v>381.41666666666663</v>
      </c>
      <c r="D234" s="18">
        <f t="shared" si="75"/>
        <v>321.5</v>
      </c>
      <c r="E234" s="18">
        <f t="shared" si="75"/>
        <v>277.5</v>
      </c>
      <c r="F234" s="18">
        <f t="shared" si="75"/>
        <v>206.41666666666666</v>
      </c>
      <c r="G234" s="18">
        <v>0</v>
      </c>
      <c r="I234" s="19"/>
      <c r="J234" s="19"/>
      <c r="K234" s="19"/>
      <c r="L234" s="19"/>
    </row>
    <row r="235" spans="1:12" ht="15" hidden="1" x14ac:dyDescent="0.2">
      <c r="A235" s="76">
        <v>24</v>
      </c>
      <c r="B235" s="77"/>
      <c r="C235" s="18">
        <f t="shared" ref="C235:F235" si="76">C161*$K$2</f>
        <v>386.66666666666663</v>
      </c>
      <c r="D235" s="18">
        <f t="shared" si="76"/>
        <v>325.58333333333331</v>
      </c>
      <c r="E235" s="18">
        <f t="shared" si="76"/>
        <v>280.58333333333331</v>
      </c>
      <c r="F235" s="18">
        <f t="shared" si="76"/>
        <v>208.75</v>
      </c>
      <c r="G235" s="18">
        <v>0</v>
      </c>
      <c r="I235" s="19"/>
      <c r="J235" s="19"/>
      <c r="K235" s="19"/>
      <c r="L235" s="19"/>
    </row>
    <row r="236" spans="1:12" ht="15" hidden="1" x14ac:dyDescent="0.2">
      <c r="A236" s="76">
        <v>25</v>
      </c>
      <c r="B236" s="77"/>
      <c r="C236" s="18">
        <f t="shared" ref="C236:F236" si="77">C162*$K$2</f>
        <v>391.91666666666663</v>
      </c>
      <c r="D236" s="18">
        <f t="shared" si="77"/>
        <v>329.41666666666663</v>
      </c>
      <c r="E236" s="18">
        <f t="shared" si="77"/>
        <v>283.75</v>
      </c>
      <c r="F236" s="18">
        <f t="shared" si="77"/>
        <v>211.08333333333331</v>
      </c>
      <c r="G236" s="18">
        <v>0</v>
      </c>
      <c r="I236" s="19"/>
      <c r="J236" s="19"/>
      <c r="K236" s="19"/>
      <c r="L236" s="19"/>
    </row>
    <row r="237" spans="1:12" ht="15" hidden="1" x14ac:dyDescent="0.2">
      <c r="A237" s="76">
        <v>26</v>
      </c>
      <c r="B237" s="77"/>
      <c r="C237" s="18">
        <f t="shared" ref="C237:F237" si="78">C163*$K$2</f>
        <v>399.66666666666663</v>
      </c>
      <c r="D237" s="18">
        <f t="shared" si="78"/>
        <v>335.33333333333331</v>
      </c>
      <c r="E237" s="18">
        <f t="shared" si="78"/>
        <v>288.41666666666663</v>
      </c>
      <c r="F237" s="18">
        <f t="shared" si="78"/>
        <v>214.58333333333331</v>
      </c>
      <c r="G237" s="18">
        <v>0</v>
      </c>
      <c r="I237" s="19"/>
      <c r="J237" s="19"/>
      <c r="K237" s="19"/>
      <c r="L237" s="19"/>
    </row>
    <row r="238" spans="1:12" ht="15" hidden="1" x14ac:dyDescent="0.2">
      <c r="A238" s="76">
        <v>27</v>
      </c>
      <c r="B238" s="77"/>
      <c r="C238" s="18">
        <f t="shared" ref="C238:F238" si="79">C164*$K$2</f>
        <v>407.66666666666663</v>
      </c>
      <c r="D238" s="18">
        <f t="shared" si="79"/>
        <v>341.5</v>
      </c>
      <c r="E238" s="18">
        <f t="shared" si="79"/>
        <v>293.5</v>
      </c>
      <c r="F238" s="18">
        <f t="shared" si="79"/>
        <v>218.33333333333331</v>
      </c>
      <c r="G238" s="18">
        <v>0</v>
      </c>
      <c r="I238" s="19"/>
      <c r="J238" s="19"/>
      <c r="K238" s="19"/>
      <c r="L238" s="19"/>
    </row>
    <row r="239" spans="1:12" ht="15" hidden="1" x14ac:dyDescent="0.2">
      <c r="A239" s="76">
        <v>28</v>
      </c>
      <c r="B239" s="77"/>
      <c r="C239" s="18">
        <f t="shared" ref="C239:F239" si="80">C165*$K$2</f>
        <v>416</v>
      </c>
      <c r="D239" s="18">
        <f t="shared" si="80"/>
        <v>348</v>
      </c>
      <c r="E239" s="18">
        <f t="shared" si="80"/>
        <v>298.58333333333331</v>
      </c>
      <c r="F239" s="18">
        <f t="shared" si="80"/>
        <v>222.16666666666666</v>
      </c>
      <c r="G239" s="18">
        <v>0</v>
      </c>
      <c r="I239" s="19"/>
      <c r="J239" s="19"/>
      <c r="K239" s="19"/>
      <c r="L239" s="19"/>
    </row>
    <row r="240" spans="1:12" ht="15" hidden="1" x14ac:dyDescent="0.2">
      <c r="A240" s="76">
        <v>29</v>
      </c>
      <c r="B240" s="77"/>
      <c r="C240" s="18">
        <f t="shared" ref="C240:F240" si="81">C166*$K$2</f>
        <v>424.66666666666663</v>
      </c>
      <c r="D240" s="18">
        <f t="shared" si="81"/>
        <v>354.5</v>
      </c>
      <c r="E240" s="18">
        <f t="shared" si="81"/>
        <v>304</v>
      </c>
      <c r="F240" s="18">
        <f t="shared" si="81"/>
        <v>226.16666666666666</v>
      </c>
      <c r="G240" s="18">
        <v>0</v>
      </c>
      <c r="I240" s="19"/>
      <c r="J240" s="19"/>
      <c r="K240" s="19"/>
      <c r="L240" s="19"/>
    </row>
    <row r="241" spans="1:12" ht="15" hidden="1" x14ac:dyDescent="0.2">
      <c r="A241" s="76">
        <v>30</v>
      </c>
      <c r="B241" s="77"/>
      <c r="C241" s="18">
        <f t="shared" ref="C241:F241" si="82">C167*$K$2</f>
        <v>433.66666666666663</v>
      </c>
      <c r="D241" s="18">
        <f t="shared" si="82"/>
        <v>361.5</v>
      </c>
      <c r="E241" s="18">
        <f t="shared" si="82"/>
        <v>309.75</v>
      </c>
      <c r="F241" s="18">
        <f t="shared" si="82"/>
        <v>230.41666666666666</v>
      </c>
      <c r="G241" s="18">
        <v>0</v>
      </c>
      <c r="I241" s="19"/>
      <c r="J241" s="19"/>
      <c r="K241" s="19"/>
      <c r="L241" s="19"/>
    </row>
    <row r="242" spans="1:12" ht="15" hidden="1" x14ac:dyDescent="0.2">
      <c r="A242" s="76">
        <v>31</v>
      </c>
      <c r="B242" s="77"/>
      <c r="C242" s="18">
        <f t="shared" ref="C242:F242" si="83">C168*$K$2</f>
        <v>442.91666666666663</v>
      </c>
      <c r="D242" s="18">
        <f t="shared" si="83"/>
        <v>368.83333333333331</v>
      </c>
      <c r="E242" s="18">
        <f t="shared" si="83"/>
        <v>315.41666666666663</v>
      </c>
      <c r="F242" s="18">
        <f t="shared" si="83"/>
        <v>234.66666666666666</v>
      </c>
      <c r="G242" s="18">
        <v>0</v>
      </c>
      <c r="I242" s="19"/>
      <c r="J242" s="19"/>
      <c r="K242" s="19"/>
      <c r="L242" s="19"/>
    </row>
    <row r="243" spans="1:12" ht="15" hidden="1" x14ac:dyDescent="0.2">
      <c r="A243" s="76">
        <v>32</v>
      </c>
      <c r="B243" s="77"/>
      <c r="C243" s="18">
        <f t="shared" ref="C243:F243" si="84">C169*$K$2</f>
        <v>452.58333333333331</v>
      </c>
      <c r="D243" s="18">
        <f t="shared" si="84"/>
        <v>376.16666666666663</v>
      </c>
      <c r="E243" s="18">
        <f t="shared" si="84"/>
        <v>321.58333333333331</v>
      </c>
      <c r="F243" s="18">
        <f t="shared" si="84"/>
        <v>239.25</v>
      </c>
      <c r="G243" s="18">
        <v>0</v>
      </c>
      <c r="I243" s="19"/>
      <c r="J243" s="19"/>
      <c r="K243" s="19"/>
      <c r="L243" s="19"/>
    </row>
    <row r="244" spans="1:12" ht="15" hidden="1" x14ac:dyDescent="0.2">
      <c r="A244" s="76">
        <v>33</v>
      </c>
      <c r="B244" s="77"/>
      <c r="C244" s="18">
        <f t="shared" ref="C244:F244" si="85">C170*$K$2</f>
        <v>462.41666666666663</v>
      </c>
      <c r="D244" s="18">
        <f t="shared" si="85"/>
        <v>384</v>
      </c>
      <c r="E244" s="18">
        <f t="shared" si="85"/>
        <v>327.91666666666663</v>
      </c>
      <c r="F244" s="18">
        <f t="shared" si="85"/>
        <v>243.91666666666666</v>
      </c>
      <c r="G244" s="18">
        <v>0</v>
      </c>
      <c r="I244" s="19"/>
      <c r="J244" s="19"/>
      <c r="K244" s="19"/>
      <c r="L244" s="19"/>
    </row>
    <row r="245" spans="1:12" ht="15" hidden="1" x14ac:dyDescent="0.2">
      <c r="A245" s="76">
        <v>34</v>
      </c>
      <c r="B245" s="77"/>
      <c r="C245" s="18">
        <f t="shared" ref="C245:F245" si="86">C171*$K$2</f>
        <v>472.75</v>
      </c>
      <c r="D245" s="18">
        <f t="shared" si="86"/>
        <v>392.08333333333331</v>
      </c>
      <c r="E245" s="18">
        <f t="shared" si="86"/>
        <v>334.58333333333331</v>
      </c>
      <c r="F245" s="18">
        <f t="shared" si="86"/>
        <v>248.91666666666666</v>
      </c>
      <c r="G245" s="18">
        <v>0</v>
      </c>
      <c r="I245" s="19"/>
      <c r="J245" s="19"/>
      <c r="K245" s="19"/>
      <c r="L245" s="19"/>
    </row>
    <row r="246" spans="1:12" ht="15" hidden="1" x14ac:dyDescent="0.2">
      <c r="A246" s="76">
        <v>35</v>
      </c>
      <c r="B246" s="77"/>
      <c r="C246" s="18">
        <f t="shared" ref="C246:F246" si="87">C172*$K$2</f>
        <v>483.33333333333331</v>
      </c>
      <c r="D246" s="18">
        <f t="shared" si="87"/>
        <v>400.33333333333331</v>
      </c>
      <c r="E246" s="18">
        <f t="shared" si="87"/>
        <v>341.33333333333331</v>
      </c>
      <c r="F246" s="18">
        <f t="shared" si="87"/>
        <v>253.91666666666666</v>
      </c>
      <c r="G246" s="18">
        <v>0</v>
      </c>
      <c r="I246" s="19"/>
      <c r="J246" s="19"/>
      <c r="K246" s="19"/>
      <c r="L246" s="19"/>
    </row>
    <row r="247" spans="1:12" ht="15" hidden="1" x14ac:dyDescent="0.2">
      <c r="A247" s="76">
        <v>36</v>
      </c>
      <c r="B247" s="77"/>
      <c r="C247" s="18">
        <f t="shared" ref="C247:F247" si="88">C173*$K$2</f>
        <v>494.16666666666663</v>
      </c>
      <c r="D247" s="18">
        <f t="shared" si="88"/>
        <v>408.91666666666663</v>
      </c>
      <c r="E247" s="18">
        <f t="shared" si="88"/>
        <v>348.25</v>
      </c>
      <c r="F247" s="18">
        <f t="shared" si="88"/>
        <v>259</v>
      </c>
      <c r="G247" s="18">
        <v>0</v>
      </c>
      <c r="I247" s="19"/>
      <c r="J247" s="19"/>
      <c r="K247" s="19"/>
      <c r="L247" s="19"/>
    </row>
    <row r="248" spans="1:12" ht="15" hidden="1" x14ac:dyDescent="0.2">
      <c r="A248" s="76">
        <v>37</v>
      </c>
      <c r="B248" s="77"/>
      <c r="C248" s="18">
        <f t="shared" ref="C248:F248" si="89">C174*$K$2</f>
        <v>505.33333333333331</v>
      </c>
      <c r="D248" s="18">
        <f t="shared" si="89"/>
        <v>417.75</v>
      </c>
      <c r="E248" s="18">
        <f t="shared" si="89"/>
        <v>356.16666666666663</v>
      </c>
      <c r="F248" s="18">
        <f t="shared" si="89"/>
        <v>265</v>
      </c>
      <c r="G248" s="18">
        <v>0</v>
      </c>
      <c r="I248" s="19"/>
      <c r="J248" s="19"/>
      <c r="K248" s="19"/>
      <c r="L248" s="19"/>
    </row>
    <row r="249" spans="1:12" ht="15" hidden="1" x14ac:dyDescent="0.2">
      <c r="A249" s="76">
        <v>38</v>
      </c>
      <c r="B249" s="77"/>
      <c r="C249" s="18">
        <f t="shared" ref="C249:F249" si="90">C175*$K$2</f>
        <v>516.75</v>
      </c>
      <c r="D249" s="18">
        <f t="shared" si="90"/>
        <v>426.83333333333331</v>
      </c>
      <c r="E249" s="18">
        <f t="shared" si="90"/>
        <v>365.25</v>
      </c>
      <c r="F249" s="18">
        <f t="shared" si="90"/>
        <v>271.66666666666663</v>
      </c>
      <c r="G249" s="18">
        <v>0</v>
      </c>
      <c r="I249" s="19"/>
      <c r="J249" s="19"/>
      <c r="K249" s="19"/>
      <c r="L249" s="19"/>
    </row>
    <row r="250" spans="1:12" ht="15" hidden="1" x14ac:dyDescent="0.2">
      <c r="A250" s="76">
        <v>39</v>
      </c>
      <c r="B250" s="77"/>
      <c r="C250" s="18">
        <f t="shared" ref="C250:F250" si="91">C176*$K$2</f>
        <v>528.75</v>
      </c>
      <c r="D250" s="18">
        <f t="shared" si="91"/>
        <v>436.33333333333331</v>
      </c>
      <c r="E250" s="18">
        <f t="shared" si="91"/>
        <v>374.58333333333331</v>
      </c>
      <c r="F250" s="18">
        <f t="shared" si="91"/>
        <v>278.66666666666663</v>
      </c>
      <c r="G250" s="18">
        <v>0</v>
      </c>
      <c r="I250" s="19"/>
      <c r="J250" s="19"/>
      <c r="K250" s="19"/>
      <c r="L250" s="19"/>
    </row>
    <row r="251" spans="1:12" ht="15" hidden="1" x14ac:dyDescent="0.2">
      <c r="A251" s="76">
        <v>40</v>
      </c>
      <c r="B251" s="77"/>
      <c r="C251" s="18">
        <f t="shared" ref="C251:F251" si="92">C177*$K$2</f>
        <v>540.75</v>
      </c>
      <c r="D251" s="18">
        <f t="shared" si="92"/>
        <v>445.91666666666663</v>
      </c>
      <c r="E251" s="18">
        <f t="shared" si="92"/>
        <v>384.08333333333331</v>
      </c>
      <c r="F251" s="18">
        <f t="shared" si="92"/>
        <v>285.83333333333331</v>
      </c>
      <c r="G251" s="18">
        <v>0</v>
      </c>
      <c r="I251" s="19"/>
      <c r="J251" s="19"/>
      <c r="K251" s="19"/>
      <c r="L251" s="19"/>
    </row>
    <row r="252" spans="1:12" ht="15" hidden="1" x14ac:dyDescent="0.2">
      <c r="A252" s="76">
        <v>41</v>
      </c>
      <c r="B252" s="77"/>
      <c r="C252" s="18">
        <f t="shared" ref="C252:F252" si="93">C178*$K$2</f>
        <v>553.25</v>
      </c>
      <c r="D252" s="18">
        <f t="shared" si="93"/>
        <v>455.75</v>
      </c>
      <c r="E252" s="18">
        <f t="shared" si="93"/>
        <v>394</v>
      </c>
      <c r="F252" s="18">
        <f t="shared" si="93"/>
        <v>293.16666666666663</v>
      </c>
      <c r="G252" s="18">
        <v>0</v>
      </c>
      <c r="I252" s="19"/>
      <c r="J252" s="19"/>
      <c r="K252" s="19"/>
      <c r="L252" s="19"/>
    </row>
    <row r="253" spans="1:12" ht="15" hidden="1" x14ac:dyDescent="0.2">
      <c r="A253" s="76">
        <v>42</v>
      </c>
      <c r="B253" s="77"/>
      <c r="C253" s="18">
        <f t="shared" ref="C253:F253" si="94">C179*$K$2</f>
        <v>566.16666666666663</v>
      </c>
      <c r="D253" s="18">
        <f t="shared" si="94"/>
        <v>466</v>
      </c>
      <c r="E253" s="18">
        <f t="shared" si="94"/>
        <v>404.08333333333331</v>
      </c>
      <c r="F253" s="18">
        <f t="shared" si="94"/>
        <v>300.66666666666663</v>
      </c>
      <c r="G253" s="18">
        <v>0</v>
      </c>
      <c r="I253" s="19"/>
      <c r="J253" s="19"/>
      <c r="K253" s="19"/>
      <c r="L253" s="19"/>
    </row>
    <row r="254" spans="1:12" ht="15" hidden="1" x14ac:dyDescent="0.2">
      <c r="A254" s="76">
        <v>43</v>
      </c>
      <c r="B254" s="77"/>
      <c r="C254" s="18">
        <f t="shared" ref="C254:F254" si="95">C180*$K$2</f>
        <v>579.08333333333326</v>
      </c>
      <c r="D254" s="18">
        <f t="shared" si="95"/>
        <v>476.41666666666663</v>
      </c>
      <c r="E254" s="18">
        <f t="shared" si="95"/>
        <v>414.33333333333331</v>
      </c>
      <c r="F254" s="18">
        <f t="shared" si="95"/>
        <v>308.25</v>
      </c>
      <c r="G254" s="18">
        <v>0</v>
      </c>
      <c r="I254" s="19"/>
      <c r="J254" s="19"/>
      <c r="K254" s="19"/>
      <c r="L254" s="19"/>
    </row>
    <row r="255" spans="1:12" ht="15" hidden="1" x14ac:dyDescent="0.2">
      <c r="A255" s="76">
        <v>44</v>
      </c>
      <c r="B255" s="77"/>
      <c r="C255" s="18">
        <f t="shared" ref="C255:F255" si="96">C181*$K$2</f>
        <v>592.58333333333326</v>
      </c>
      <c r="D255" s="18">
        <f t="shared" si="96"/>
        <v>487.08333333333331</v>
      </c>
      <c r="E255" s="18">
        <f t="shared" si="96"/>
        <v>424.91666666666663</v>
      </c>
      <c r="F255" s="18">
        <f t="shared" si="96"/>
        <v>316.08333333333331</v>
      </c>
      <c r="G255" s="18">
        <v>0</v>
      </c>
      <c r="I255" s="19"/>
      <c r="J255" s="19"/>
      <c r="K255" s="19"/>
      <c r="L255" s="19"/>
    </row>
    <row r="256" spans="1:12" ht="15" hidden="1" x14ac:dyDescent="0.2">
      <c r="A256" s="76">
        <v>45</v>
      </c>
      <c r="B256" s="77"/>
      <c r="C256" s="18">
        <f t="shared" ref="C256:F256" si="97">C182*$K$2</f>
        <v>606.41666666666663</v>
      </c>
      <c r="D256" s="18">
        <f t="shared" si="97"/>
        <v>498.08333333333331</v>
      </c>
      <c r="E256" s="18">
        <f t="shared" si="97"/>
        <v>435.75</v>
      </c>
      <c r="F256" s="18">
        <f t="shared" si="97"/>
        <v>324.25</v>
      </c>
      <c r="G256" s="18">
        <v>0</v>
      </c>
      <c r="I256" s="19"/>
      <c r="J256" s="19"/>
      <c r="K256" s="19"/>
      <c r="L256" s="19"/>
    </row>
    <row r="257" spans="1:12" ht="15" hidden="1" x14ac:dyDescent="0.2">
      <c r="A257" s="76">
        <v>46</v>
      </c>
      <c r="B257" s="77"/>
      <c r="C257" s="18">
        <f t="shared" ref="C257:F257" si="98">C183*$K$2</f>
        <v>620.41666666666663</v>
      </c>
      <c r="D257" s="18">
        <f t="shared" si="98"/>
        <v>509.33333333333331</v>
      </c>
      <c r="E257" s="18">
        <f t="shared" si="98"/>
        <v>447</v>
      </c>
      <c r="F257" s="18">
        <f t="shared" si="98"/>
        <v>332.41666666666663</v>
      </c>
      <c r="G257" s="18">
        <v>0</v>
      </c>
      <c r="I257" s="19"/>
      <c r="J257" s="19"/>
      <c r="K257" s="19"/>
      <c r="L257" s="19"/>
    </row>
    <row r="258" spans="1:12" ht="15" hidden="1" x14ac:dyDescent="0.2">
      <c r="A258" s="76">
        <v>47</v>
      </c>
      <c r="B258" s="77"/>
      <c r="C258" s="18">
        <f t="shared" ref="C258:F258" si="99">C184*$K$2</f>
        <v>634.91666666666663</v>
      </c>
      <c r="D258" s="18">
        <f t="shared" si="99"/>
        <v>520.83333333333326</v>
      </c>
      <c r="E258" s="18">
        <f t="shared" si="99"/>
        <v>458.33333333333331</v>
      </c>
      <c r="F258" s="18">
        <f t="shared" si="99"/>
        <v>340.91666666666663</v>
      </c>
      <c r="G258" s="18">
        <v>0</v>
      </c>
      <c r="I258" s="19"/>
      <c r="J258" s="19"/>
      <c r="K258" s="19"/>
      <c r="L258" s="19"/>
    </row>
    <row r="259" spans="1:12" ht="15" hidden="1" x14ac:dyDescent="0.2">
      <c r="A259" s="76">
        <v>48</v>
      </c>
      <c r="B259" s="77"/>
      <c r="C259" s="18">
        <f t="shared" ref="C259:F259" si="100">C185*$K$2</f>
        <v>649.5</v>
      </c>
      <c r="D259" s="18">
        <f t="shared" si="100"/>
        <v>532.58333333333326</v>
      </c>
      <c r="E259" s="18">
        <f t="shared" si="100"/>
        <v>470</v>
      </c>
      <c r="F259" s="18">
        <f t="shared" si="100"/>
        <v>349.58333333333331</v>
      </c>
      <c r="G259" s="18">
        <v>0</v>
      </c>
      <c r="I259" s="19"/>
      <c r="J259" s="19"/>
      <c r="K259" s="19"/>
      <c r="L259" s="19"/>
    </row>
    <row r="260" spans="1:12" ht="15" hidden="1" x14ac:dyDescent="0.2">
      <c r="A260" s="76">
        <v>49</v>
      </c>
      <c r="B260" s="77"/>
      <c r="C260" s="18">
        <f t="shared" ref="C260:F260" si="101">C186*$K$2</f>
        <v>664.5</v>
      </c>
      <c r="D260" s="18">
        <f t="shared" si="101"/>
        <v>544.58333333333326</v>
      </c>
      <c r="E260" s="18">
        <f t="shared" si="101"/>
        <v>481.83333333333331</v>
      </c>
      <c r="F260" s="18">
        <f t="shared" si="101"/>
        <v>358.33333333333331</v>
      </c>
      <c r="G260" s="18">
        <v>0</v>
      </c>
      <c r="I260" s="19"/>
      <c r="J260" s="19"/>
      <c r="K260" s="19"/>
      <c r="L260" s="19"/>
    </row>
    <row r="261" spans="1:12" ht="15" hidden="1" x14ac:dyDescent="0.2">
      <c r="A261" s="76">
        <v>50</v>
      </c>
      <c r="B261" s="77"/>
      <c r="C261" s="18">
        <f t="shared" ref="C261:F261" si="102">C187*$K$2</f>
        <v>679.83333333333326</v>
      </c>
      <c r="D261" s="18">
        <f t="shared" si="102"/>
        <v>557</v>
      </c>
      <c r="E261" s="18">
        <f t="shared" si="102"/>
        <v>493.83333333333331</v>
      </c>
      <c r="F261" s="18">
        <f t="shared" si="102"/>
        <v>367.41666666666663</v>
      </c>
      <c r="G261" s="18">
        <v>0</v>
      </c>
      <c r="I261" s="19"/>
      <c r="J261" s="19"/>
      <c r="K261" s="19"/>
      <c r="L261" s="19"/>
    </row>
    <row r="262" spans="1:12" ht="15" hidden="1" x14ac:dyDescent="0.2">
      <c r="A262" s="76">
        <v>51</v>
      </c>
      <c r="B262" s="77"/>
      <c r="C262" s="18">
        <f t="shared" ref="C262:F262" si="103">C188*$K$2</f>
        <v>695.5</v>
      </c>
      <c r="D262" s="18">
        <f t="shared" si="103"/>
        <v>569.58333333333326</v>
      </c>
      <c r="E262" s="18">
        <f t="shared" si="103"/>
        <v>506.16666666666663</v>
      </c>
      <c r="F262" s="18">
        <f t="shared" si="103"/>
        <v>376.58333333333331</v>
      </c>
      <c r="G262" s="18">
        <v>0</v>
      </c>
      <c r="I262" s="19"/>
      <c r="J262" s="19"/>
      <c r="K262" s="19"/>
      <c r="L262" s="19"/>
    </row>
    <row r="263" spans="1:12" ht="15" hidden="1" x14ac:dyDescent="0.2">
      <c r="A263" s="76">
        <v>52</v>
      </c>
      <c r="B263" s="77"/>
      <c r="C263" s="18">
        <f t="shared" ref="C263:F263" si="104">C189*$K$2</f>
        <v>711.5</v>
      </c>
      <c r="D263" s="18">
        <f t="shared" si="104"/>
        <v>582.41666666666663</v>
      </c>
      <c r="E263" s="18">
        <f t="shared" si="104"/>
        <v>518.91666666666663</v>
      </c>
      <c r="F263" s="18">
        <f t="shared" si="104"/>
        <v>386</v>
      </c>
      <c r="G263" s="18">
        <v>0</v>
      </c>
      <c r="I263" s="19"/>
      <c r="J263" s="19"/>
      <c r="K263" s="19"/>
      <c r="L263" s="19"/>
    </row>
    <row r="264" spans="1:12" ht="15" hidden="1" x14ac:dyDescent="0.2">
      <c r="A264" s="76">
        <v>53</v>
      </c>
      <c r="B264" s="77"/>
      <c r="C264" s="18">
        <f t="shared" ref="C264:F264" si="105">C190*$K$2</f>
        <v>727.75</v>
      </c>
      <c r="D264" s="18">
        <f t="shared" si="105"/>
        <v>595.66666666666663</v>
      </c>
      <c r="E264" s="18">
        <f t="shared" si="105"/>
        <v>531.83333333333326</v>
      </c>
      <c r="F264" s="18">
        <f t="shared" si="105"/>
        <v>395.58333333333331</v>
      </c>
      <c r="G264" s="18">
        <v>0</v>
      </c>
      <c r="I264" s="19"/>
      <c r="J264" s="19"/>
      <c r="K264" s="19"/>
      <c r="L264" s="19"/>
    </row>
    <row r="265" spans="1:12" ht="15" hidden="1" x14ac:dyDescent="0.2">
      <c r="A265" s="76">
        <v>54</v>
      </c>
      <c r="B265" s="77"/>
      <c r="C265" s="18">
        <f t="shared" ref="C265:F265" si="106">C191*$K$2</f>
        <v>744.25</v>
      </c>
      <c r="D265" s="18">
        <f t="shared" si="106"/>
        <v>609</v>
      </c>
      <c r="E265" s="18">
        <f t="shared" si="106"/>
        <v>544.91666666666663</v>
      </c>
      <c r="F265" s="18">
        <f t="shared" si="106"/>
        <v>405.33333333333331</v>
      </c>
      <c r="G265" s="18">
        <v>0</v>
      </c>
      <c r="I265" s="19"/>
      <c r="J265" s="19"/>
      <c r="K265" s="19"/>
      <c r="L265" s="19"/>
    </row>
    <row r="266" spans="1:12" ht="15" hidden="1" x14ac:dyDescent="0.2">
      <c r="A266" s="76">
        <v>55</v>
      </c>
      <c r="B266" s="77"/>
      <c r="C266" s="18">
        <f t="shared" ref="C266:F266" si="107">C192*$K$2</f>
        <v>761.25</v>
      </c>
      <c r="D266" s="18">
        <f t="shared" si="107"/>
        <v>622.58333333333326</v>
      </c>
      <c r="E266" s="18">
        <f t="shared" si="107"/>
        <v>558.33333333333326</v>
      </c>
      <c r="F266" s="18">
        <f t="shared" si="107"/>
        <v>415.33333333333331</v>
      </c>
      <c r="G266" s="18">
        <v>0</v>
      </c>
      <c r="I266" s="19"/>
      <c r="J266" s="19"/>
      <c r="K266" s="19"/>
      <c r="L266" s="19"/>
    </row>
    <row r="267" spans="1:12" ht="15" hidden="1" x14ac:dyDescent="0.2">
      <c r="A267" s="76">
        <v>56</v>
      </c>
      <c r="B267" s="77"/>
      <c r="C267" s="18">
        <f t="shared" ref="C267:F267" si="108">C193*$K$2</f>
        <v>778.5</v>
      </c>
      <c r="D267" s="18">
        <f t="shared" si="108"/>
        <v>636.58333333333326</v>
      </c>
      <c r="E267" s="18">
        <f t="shared" si="108"/>
        <v>572</v>
      </c>
      <c r="F267" s="18">
        <f t="shared" si="108"/>
        <v>425.58333333333331</v>
      </c>
      <c r="G267" s="18">
        <v>0</v>
      </c>
      <c r="I267" s="19"/>
      <c r="J267" s="19"/>
      <c r="K267" s="19"/>
      <c r="L267" s="19"/>
    </row>
    <row r="268" spans="1:12" ht="15" hidden="1" x14ac:dyDescent="0.2">
      <c r="A268" s="76">
        <v>57</v>
      </c>
      <c r="B268" s="77"/>
      <c r="C268" s="18">
        <f t="shared" ref="C268:F268" si="109">C194*$K$2</f>
        <v>795.91666666666663</v>
      </c>
      <c r="D268" s="18">
        <f t="shared" si="109"/>
        <v>650.66666666666663</v>
      </c>
      <c r="E268" s="18">
        <f t="shared" si="109"/>
        <v>585.75</v>
      </c>
      <c r="F268" s="18">
        <f t="shared" si="109"/>
        <v>435.66666666666663</v>
      </c>
      <c r="G268" s="18">
        <v>0</v>
      </c>
      <c r="I268" s="19"/>
      <c r="J268" s="19"/>
      <c r="K268" s="19"/>
      <c r="L268" s="19"/>
    </row>
    <row r="269" spans="1:12" ht="15" hidden="1" x14ac:dyDescent="0.2">
      <c r="A269" s="76">
        <v>58</v>
      </c>
      <c r="B269" s="77"/>
      <c r="C269" s="18">
        <f t="shared" ref="C269:F269" si="110">C195*$K$2</f>
        <v>813.83333333333326</v>
      </c>
      <c r="D269" s="18">
        <f t="shared" si="110"/>
        <v>665.16666666666663</v>
      </c>
      <c r="E269" s="18">
        <f t="shared" si="110"/>
        <v>599.83333333333326</v>
      </c>
      <c r="F269" s="18">
        <f t="shared" si="110"/>
        <v>446.25</v>
      </c>
      <c r="G269" s="18">
        <v>0</v>
      </c>
      <c r="I269" s="19"/>
      <c r="J269" s="19"/>
      <c r="K269" s="19"/>
      <c r="L269" s="19"/>
    </row>
    <row r="270" spans="1:12" ht="15" hidden="1" x14ac:dyDescent="0.2">
      <c r="A270" s="76">
        <v>59</v>
      </c>
      <c r="B270" s="77"/>
      <c r="C270" s="18">
        <f t="shared" ref="C270:F270" si="111">C196*$K$2</f>
        <v>832.16666666666663</v>
      </c>
      <c r="D270" s="18">
        <f t="shared" si="111"/>
        <v>679.91666666666663</v>
      </c>
      <c r="E270" s="18">
        <f t="shared" si="111"/>
        <v>614.41666666666663</v>
      </c>
      <c r="F270" s="18">
        <f t="shared" si="111"/>
        <v>457</v>
      </c>
      <c r="G270" s="18">
        <v>0</v>
      </c>
      <c r="I270" s="19"/>
      <c r="J270" s="19"/>
      <c r="K270" s="19"/>
      <c r="L270" s="19"/>
    </row>
    <row r="271" spans="1:12" ht="15" hidden="1" x14ac:dyDescent="0.2">
      <c r="A271" s="76">
        <v>60</v>
      </c>
      <c r="B271" s="77"/>
      <c r="C271" s="18">
        <f t="shared" ref="C271:F271" si="112">C197*$K$2</f>
        <v>850.66666666666663</v>
      </c>
      <c r="D271" s="18">
        <f t="shared" si="112"/>
        <v>694.83333333333326</v>
      </c>
      <c r="E271" s="18">
        <f t="shared" si="112"/>
        <v>629</v>
      </c>
      <c r="F271" s="18">
        <f t="shared" si="112"/>
        <v>467.83333333333331</v>
      </c>
      <c r="G271" s="18">
        <v>0</v>
      </c>
      <c r="I271" s="19"/>
      <c r="J271" s="19"/>
      <c r="K271" s="19"/>
      <c r="L271" s="19"/>
    </row>
    <row r="272" spans="1:12" ht="15" hidden="1" x14ac:dyDescent="0.2">
      <c r="A272" s="76">
        <v>61</v>
      </c>
      <c r="B272" s="77"/>
      <c r="C272" s="18">
        <f t="shared" ref="C272:F272" si="113">C198*$K$2</f>
        <v>947.91666666666663</v>
      </c>
      <c r="D272" s="18">
        <f t="shared" si="113"/>
        <v>774</v>
      </c>
      <c r="E272" s="18">
        <f t="shared" si="113"/>
        <v>706</v>
      </c>
      <c r="F272" s="18">
        <f t="shared" si="113"/>
        <v>525.25</v>
      </c>
      <c r="G272" s="18">
        <v>0</v>
      </c>
      <c r="I272" s="19"/>
      <c r="J272" s="19"/>
      <c r="K272" s="19"/>
      <c r="L272" s="19"/>
    </row>
    <row r="273" spans="1:12" ht="15" hidden="1" x14ac:dyDescent="0.2">
      <c r="A273" s="76">
        <v>62</v>
      </c>
      <c r="B273" s="77"/>
      <c r="C273" s="18">
        <f t="shared" ref="C273:F273" si="114">C199*$K$2</f>
        <v>1053.25</v>
      </c>
      <c r="D273" s="18">
        <f t="shared" si="114"/>
        <v>859.58333333333326</v>
      </c>
      <c r="E273" s="18">
        <f t="shared" si="114"/>
        <v>789.58333333333326</v>
      </c>
      <c r="F273" s="18">
        <f t="shared" si="114"/>
        <v>587.25</v>
      </c>
      <c r="G273" s="18">
        <v>0</v>
      </c>
      <c r="I273" s="19"/>
      <c r="J273" s="19"/>
      <c r="K273" s="19"/>
      <c r="L273" s="19"/>
    </row>
    <row r="274" spans="1:12" ht="15" hidden="1" x14ac:dyDescent="0.2">
      <c r="A274" s="76">
        <v>63</v>
      </c>
      <c r="B274" s="77"/>
      <c r="C274" s="18">
        <f t="shared" ref="C274:F274" si="115">C200*$K$2</f>
        <v>1166.4166666666665</v>
      </c>
      <c r="D274" s="18">
        <f t="shared" si="115"/>
        <v>952</v>
      </c>
      <c r="E274" s="18">
        <f t="shared" si="115"/>
        <v>879.33333333333326</v>
      </c>
      <c r="F274" s="18">
        <f t="shared" si="115"/>
        <v>654.08333333333326</v>
      </c>
      <c r="G274" s="18">
        <v>0</v>
      </c>
      <c r="I274" s="19"/>
      <c r="J274" s="19"/>
      <c r="K274" s="19"/>
      <c r="L274" s="19"/>
    </row>
    <row r="275" spans="1:12" ht="15" hidden="1" x14ac:dyDescent="0.2">
      <c r="A275" s="76">
        <v>64</v>
      </c>
      <c r="B275" s="77"/>
      <c r="C275" s="18">
        <f t="shared" ref="C275:F275" si="116">C201*$K$2</f>
        <v>1287.5833333333333</v>
      </c>
      <c r="D275" s="18">
        <f t="shared" si="116"/>
        <v>1051.1666666666665</v>
      </c>
      <c r="E275" s="18">
        <f t="shared" si="116"/>
        <v>975.5</v>
      </c>
      <c r="F275" s="18">
        <f t="shared" si="116"/>
        <v>725.58333333333326</v>
      </c>
      <c r="G275" s="18">
        <v>0</v>
      </c>
      <c r="I275" s="19"/>
      <c r="J275" s="19"/>
      <c r="K275" s="19"/>
      <c r="L275" s="19"/>
    </row>
    <row r="276" spans="1:12" ht="15" hidden="1" x14ac:dyDescent="0.2">
      <c r="A276" s="76">
        <v>65</v>
      </c>
      <c r="B276" s="77"/>
      <c r="C276" s="18">
        <f t="shared" ref="C276:F276" si="117">C202*$K$2</f>
        <v>1416.6666666666665</v>
      </c>
      <c r="D276" s="18">
        <f t="shared" si="117"/>
        <v>1156.9166666666665</v>
      </c>
      <c r="E276" s="18">
        <f t="shared" si="117"/>
        <v>1078</v>
      </c>
      <c r="F276" s="18">
        <f t="shared" si="117"/>
        <v>801.83333333333326</v>
      </c>
      <c r="G276" s="18">
        <v>0</v>
      </c>
      <c r="I276" s="19"/>
      <c r="J276" s="19"/>
      <c r="K276" s="19"/>
      <c r="L276" s="19"/>
    </row>
    <row r="277" spans="1:12" ht="15" hidden="1" x14ac:dyDescent="0.2">
      <c r="A277" s="76">
        <v>66</v>
      </c>
      <c r="B277" s="77"/>
      <c r="C277" s="18">
        <f t="shared" ref="C277:F277" si="118">C203*$K$2</f>
        <v>1553.6666666666665</v>
      </c>
      <c r="D277" s="18">
        <f t="shared" si="118"/>
        <v>1269.5833333333333</v>
      </c>
      <c r="E277" s="18">
        <f t="shared" si="118"/>
        <v>1186.9166666666665</v>
      </c>
      <c r="F277" s="18">
        <f t="shared" si="118"/>
        <v>882.83333333333326</v>
      </c>
      <c r="G277" s="18">
        <v>0</v>
      </c>
      <c r="I277" s="19"/>
      <c r="J277" s="19"/>
      <c r="K277" s="19"/>
      <c r="L277" s="19"/>
    </row>
    <row r="278" spans="1:12" ht="15" hidden="1" x14ac:dyDescent="0.2">
      <c r="A278" s="76">
        <v>67</v>
      </c>
      <c r="B278" s="77"/>
      <c r="C278" s="18">
        <f t="shared" ref="C278:F278" si="119">C204*$K$2</f>
        <v>1698.5833333333333</v>
      </c>
      <c r="D278" s="18">
        <f t="shared" si="119"/>
        <v>1388.75</v>
      </c>
      <c r="E278" s="18">
        <f t="shared" si="119"/>
        <v>1302.1666666666665</v>
      </c>
      <c r="F278" s="18">
        <f t="shared" si="119"/>
        <v>968.58333333333326</v>
      </c>
      <c r="G278" s="18">
        <v>0</v>
      </c>
      <c r="I278" s="19"/>
      <c r="J278" s="19"/>
      <c r="K278" s="19"/>
      <c r="L278" s="19"/>
    </row>
    <row r="279" spans="1:12" ht="15" hidden="1" x14ac:dyDescent="0.2">
      <c r="A279" s="76">
        <v>68</v>
      </c>
      <c r="B279" s="77"/>
      <c r="C279" s="18">
        <f t="shared" ref="C279:F279" si="120">C205*$K$2</f>
        <v>1851.5833333333333</v>
      </c>
      <c r="D279" s="18">
        <f t="shared" si="120"/>
        <v>1514.6666666666665</v>
      </c>
      <c r="E279" s="18">
        <f t="shared" si="120"/>
        <v>1423.5</v>
      </c>
      <c r="F279" s="18">
        <f t="shared" si="120"/>
        <v>1058.9166666666665</v>
      </c>
      <c r="G279" s="18">
        <v>0</v>
      </c>
      <c r="I279" s="19"/>
      <c r="J279" s="19"/>
      <c r="K279" s="19"/>
      <c r="L279" s="19"/>
    </row>
    <row r="280" spans="1:12" ht="15" hidden="1" x14ac:dyDescent="0.2">
      <c r="A280" s="76">
        <v>69</v>
      </c>
      <c r="B280" s="77"/>
      <c r="C280" s="18">
        <f t="shared" ref="C280:F280" si="121">C206*$K$2</f>
        <v>2012.3333333333333</v>
      </c>
      <c r="D280" s="18">
        <f t="shared" si="121"/>
        <v>1647.0833333333333</v>
      </c>
      <c r="E280" s="18">
        <f t="shared" si="121"/>
        <v>1551.5</v>
      </c>
      <c r="F280" s="18">
        <f t="shared" si="121"/>
        <v>1154.0833333333333</v>
      </c>
      <c r="G280" s="18">
        <v>0</v>
      </c>
      <c r="I280" s="19"/>
      <c r="J280" s="19"/>
      <c r="K280" s="19"/>
      <c r="L280" s="19"/>
    </row>
    <row r="281" spans="1:12" ht="15" hidden="1" x14ac:dyDescent="0.2">
      <c r="A281" s="76">
        <v>70</v>
      </c>
      <c r="B281" s="77"/>
      <c r="C281" s="18">
        <f t="shared" ref="C281:F281" si="122">C207*$K$2</f>
        <v>2181.1666666666665</v>
      </c>
      <c r="D281" s="18">
        <f t="shared" si="122"/>
        <v>1786.6666666666665</v>
      </c>
      <c r="E281" s="18">
        <f t="shared" si="122"/>
        <v>1685.9166666666665</v>
      </c>
      <c r="F281" s="18">
        <f t="shared" si="122"/>
        <v>1254</v>
      </c>
      <c r="G281" s="18">
        <v>0</v>
      </c>
      <c r="I281" s="19"/>
      <c r="J281" s="19"/>
      <c r="K281" s="19"/>
      <c r="L281" s="19"/>
    </row>
    <row r="282" spans="1:12" ht="15" hidden="1" x14ac:dyDescent="0.2">
      <c r="A282" s="76">
        <v>71</v>
      </c>
      <c r="B282" s="77"/>
      <c r="C282" s="18">
        <f t="shared" ref="C282:F282" si="123">C208*$K$2</f>
        <v>2358</v>
      </c>
      <c r="D282" s="18">
        <f t="shared" si="123"/>
        <v>1932.5</v>
      </c>
      <c r="E282" s="18">
        <f t="shared" si="123"/>
        <v>1826.3333333333333</v>
      </c>
      <c r="F282" s="18">
        <f t="shared" si="123"/>
        <v>1358.5833333333333</v>
      </c>
      <c r="G282" s="18">
        <v>0</v>
      </c>
      <c r="I282" s="19"/>
      <c r="J282" s="19"/>
      <c r="K282" s="19"/>
      <c r="L282" s="19"/>
    </row>
    <row r="283" spans="1:12" ht="15" hidden="1" x14ac:dyDescent="0.2">
      <c r="A283" s="76">
        <v>72</v>
      </c>
      <c r="B283" s="77"/>
      <c r="C283" s="18">
        <f t="shared" ref="C283:F283" si="124">C209*$K$2</f>
        <v>2542.75</v>
      </c>
      <c r="D283" s="18">
        <f t="shared" si="124"/>
        <v>2085.25</v>
      </c>
      <c r="E283" s="18">
        <f t="shared" si="124"/>
        <v>1973.4166666666665</v>
      </c>
      <c r="F283" s="18">
        <f t="shared" si="124"/>
        <v>1467.9166666666665</v>
      </c>
      <c r="G283" s="18">
        <v>0</v>
      </c>
      <c r="I283" s="19"/>
      <c r="J283" s="19"/>
      <c r="K283" s="19"/>
      <c r="L283" s="19"/>
    </row>
    <row r="284" spans="1:12" ht="15" hidden="1" x14ac:dyDescent="0.2">
      <c r="A284" s="76">
        <v>73</v>
      </c>
      <c r="B284" s="77"/>
      <c r="C284" s="18">
        <f t="shared" ref="C284:F284" si="125">C210*$K$2</f>
        <v>2735.25</v>
      </c>
      <c r="D284" s="18">
        <f t="shared" si="125"/>
        <v>2244.75</v>
      </c>
      <c r="E284" s="18">
        <f t="shared" si="125"/>
        <v>2126.6666666666665</v>
      </c>
      <c r="F284" s="18">
        <f t="shared" si="125"/>
        <v>1581.9166666666665</v>
      </c>
      <c r="G284" s="18">
        <v>0</v>
      </c>
      <c r="I284" s="19"/>
      <c r="J284" s="19"/>
      <c r="K284" s="19"/>
      <c r="L284" s="19"/>
    </row>
    <row r="285" spans="1:12" ht="15" hidden="1" x14ac:dyDescent="0.2">
      <c r="A285" s="76">
        <v>74</v>
      </c>
      <c r="B285" s="77"/>
      <c r="C285" s="18">
        <f t="shared" ref="C285:F285" si="126">C211*$K$2</f>
        <v>2935.9166666666665</v>
      </c>
      <c r="D285" s="18">
        <f t="shared" si="126"/>
        <v>2410.75</v>
      </c>
      <c r="E285" s="18">
        <f t="shared" si="126"/>
        <v>2286.25</v>
      </c>
      <c r="F285" s="18">
        <f t="shared" si="126"/>
        <v>1700.6666666666665</v>
      </c>
      <c r="G285" s="18">
        <v>0</v>
      </c>
      <c r="I285" s="19"/>
      <c r="J285" s="19"/>
      <c r="K285" s="19"/>
      <c r="L285" s="19"/>
    </row>
    <row r="286" spans="1:12" ht="15" hidden="1" x14ac:dyDescent="0.2">
      <c r="A286" s="76">
        <v>75</v>
      </c>
      <c r="B286" s="77"/>
      <c r="C286" s="18">
        <f t="shared" ref="C286:F286" si="127">C212*$K$2</f>
        <v>3144.5</v>
      </c>
      <c r="D286" s="18">
        <f t="shared" si="127"/>
        <v>2583.6666666666665</v>
      </c>
      <c r="E286" s="18">
        <f t="shared" si="127"/>
        <v>2452.4166666666665</v>
      </c>
      <c r="F286" s="18">
        <f t="shared" si="127"/>
        <v>1824.25</v>
      </c>
      <c r="G286" s="18">
        <v>0</v>
      </c>
      <c r="I286" s="19"/>
      <c r="J286" s="19"/>
      <c r="K286" s="19"/>
      <c r="L286" s="19"/>
    </row>
    <row r="287" spans="1:12" ht="15" hidden="1" x14ac:dyDescent="0.2">
      <c r="A287" s="76">
        <v>76</v>
      </c>
      <c r="B287" s="77"/>
      <c r="C287" s="18">
        <f t="shared" ref="C287:F287" si="128">C213*$K$2</f>
        <v>3144.5</v>
      </c>
      <c r="D287" s="18">
        <f t="shared" si="128"/>
        <v>2583.6666666666665</v>
      </c>
      <c r="E287" s="18">
        <f t="shared" si="128"/>
        <v>2452.4166666666665</v>
      </c>
      <c r="F287" s="18">
        <f t="shared" si="128"/>
        <v>1824.25</v>
      </c>
      <c r="G287" s="18">
        <v>0</v>
      </c>
      <c r="I287" s="19"/>
      <c r="J287" s="19"/>
      <c r="K287" s="19"/>
      <c r="L287" s="19"/>
    </row>
    <row r="288" spans="1:12" ht="15" hidden="1" x14ac:dyDescent="0.2">
      <c r="A288" s="76">
        <v>77</v>
      </c>
      <c r="B288" s="77"/>
      <c r="C288" s="18">
        <f t="shared" ref="C288:F288" si="129">C214*$K$2</f>
        <v>3144.5</v>
      </c>
      <c r="D288" s="18">
        <f t="shared" si="129"/>
        <v>2583.6666666666665</v>
      </c>
      <c r="E288" s="18">
        <f t="shared" si="129"/>
        <v>2452.4166666666665</v>
      </c>
      <c r="F288" s="18">
        <f t="shared" si="129"/>
        <v>1824.25</v>
      </c>
      <c r="G288" s="18">
        <v>0</v>
      </c>
      <c r="I288" s="19"/>
      <c r="J288" s="19"/>
      <c r="K288" s="19"/>
      <c r="L288" s="19"/>
    </row>
    <row r="289" spans="1:12" ht="15" hidden="1" x14ac:dyDescent="0.2">
      <c r="A289" s="76">
        <v>78</v>
      </c>
      <c r="B289" s="77"/>
      <c r="C289" s="18">
        <f t="shared" ref="C289:F289" si="130">C215*$K$2</f>
        <v>3144.5</v>
      </c>
      <c r="D289" s="18">
        <f t="shared" si="130"/>
        <v>2583.6666666666665</v>
      </c>
      <c r="E289" s="18">
        <f t="shared" si="130"/>
        <v>2452.4166666666665</v>
      </c>
      <c r="F289" s="18">
        <f t="shared" si="130"/>
        <v>1824.25</v>
      </c>
      <c r="G289" s="18">
        <v>0</v>
      </c>
      <c r="I289" s="19"/>
      <c r="J289" s="19"/>
      <c r="K289" s="19"/>
      <c r="L289" s="19"/>
    </row>
    <row r="290" spans="1:12" ht="15" hidden="1" x14ac:dyDescent="0.2">
      <c r="A290" s="76">
        <v>79</v>
      </c>
      <c r="B290" s="77"/>
      <c r="C290" s="18">
        <f t="shared" ref="C290:F290" si="131">C216*$K$2</f>
        <v>3144.5</v>
      </c>
      <c r="D290" s="18">
        <f t="shared" si="131"/>
        <v>2583.6666666666665</v>
      </c>
      <c r="E290" s="18">
        <f t="shared" si="131"/>
        <v>2452.4166666666665</v>
      </c>
      <c r="F290" s="18">
        <f t="shared" si="131"/>
        <v>1824.25</v>
      </c>
      <c r="G290" s="18">
        <v>0</v>
      </c>
      <c r="I290" s="19"/>
      <c r="J290" s="19"/>
      <c r="K290" s="19"/>
      <c r="L290" s="19"/>
    </row>
    <row r="291" spans="1:12" ht="15" hidden="1" x14ac:dyDescent="0.2">
      <c r="A291" s="76">
        <v>80</v>
      </c>
      <c r="B291" s="77"/>
      <c r="C291" s="18">
        <f t="shared" ref="C291:F291" si="132">C217*$K$2</f>
        <v>3144.5</v>
      </c>
      <c r="D291" s="18">
        <f t="shared" si="132"/>
        <v>2583.6666666666665</v>
      </c>
      <c r="E291" s="18">
        <f t="shared" si="132"/>
        <v>2452.4166666666665</v>
      </c>
      <c r="F291" s="18">
        <f t="shared" si="132"/>
        <v>1824.25</v>
      </c>
      <c r="G291" s="18"/>
      <c r="I291" s="19"/>
      <c r="J291" s="19"/>
      <c r="K291" s="19"/>
      <c r="L291" s="19"/>
    </row>
    <row r="292" spans="1:12" ht="15" hidden="1" x14ac:dyDescent="0.2">
      <c r="A292" s="76">
        <v>81</v>
      </c>
      <c r="B292" s="77"/>
      <c r="C292" s="18">
        <f t="shared" ref="C292:F292" si="133">C218*$K$2</f>
        <v>3144.5</v>
      </c>
      <c r="D292" s="18">
        <f t="shared" si="133"/>
        <v>2583.6666666666665</v>
      </c>
      <c r="E292" s="18">
        <f t="shared" si="133"/>
        <v>2452.4166666666665</v>
      </c>
      <c r="F292" s="18">
        <f t="shared" si="133"/>
        <v>1824.25</v>
      </c>
      <c r="G292" s="18"/>
      <c r="I292" s="19"/>
      <c r="J292" s="19"/>
      <c r="K292" s="19"/>
      <c r="L292" s="19"/>
    </row>
    <row r="293" spans="1:12" ht="15" hidden="1" x14ac:dyDescent="0.2">
      <c r="A293" s="76">
        <v>82</v>
      </c>
      <c r="B293" s="77"/>
      <c r="C293" s="18">
        <f t="shared" ref="C293:F293" si="134">C219*$K$2</f>
        <v>3144.5</v>
      </c>
      <c r="D293" s="18">
        <f t="shared" si="134"/>
        <v>2583.6666666666665</v>
      </c>
      <c r="E293" s="18">
        <f t="shared" si="134"/>
        <v>2452.4166666666665</v>
      </c>
      <c r="F293" s="18">
        <f t="shared" si="134"/>
        <v>1824.25</v>
      </c>
      <c r="G293" s="18"/>
      <c r="I293" s="19"/>
      <c r="J293" s="19"/>
      <c r="K293" s="19"/>
      <c r="L293" s="19"/>
    </row>
    <row r="294" spans="1:12" ht="15" hidden="1" x14ac:dyDescent="0.2">
      <c r="A294" s="76">
        <v>83</v>
      </c>
      <c r="B294" s="77"/>
      <c r="C294" s="18">
        <f t="shared" ref="C294:F294" si="135">C220*$K$2</f>
        <v>3144.5</v>
      </c>
      <c r="D294" s="18">
        <f t="shared" si="135"/>
        <v>2583.6666666666665</v>
      </c>
      <c r="E294" s="18">
        <f t="shared" si="135"/>
        <v>2452.4166666666665</v>
      </c>
      <c r="F294" s="18">
        <f t="shared" si="135"/>
        <v>1824.25</v>
      </c>
      <c r="G294" s="18"/>
      <c r="I294" s="19"/>
      <c r="J294" s="19"/>
      <c r="K294" s="19"/>
      <c r="L294" s="19"/>
    </row>
    <row r="295" spans="1:12" ht="15" hidden="1" x14ac:dyDescent="0.2">
      <c r="A295" s="76">
        <v>84</v>
      </c>
      <c r="B295" s="77" t="s">
        <v>3</v>
      </c>
      <c r="C295" s="18">
        <f t="shared" ref="C295:F295" si="136">C221*$K$2</f>
        <v>3144.5</v>
      </c>
      <c r="D295" s="18">
        <f t="shared" si="136"/>
        <v>2583.6666666666665</v>
      </c>
      <c r="E295" s="18">
        <f t="shared" si="136"/>
        <v>2452.4166666666665</v>
      </c>
      <c r="F295" s="18">
        <f t="shared" si="136"/>
        <v>1824.25</v>
      </c>
      <c r="G295" s="18">
        <v>0</v>
      </c>
      <c r="I295" s="19"/>
      <c r="J295" s="19"/>
      <c r="K295" s="19"/>
      <c r="L295" s="19"/>
    </row>
    <row r="296" spans="1:12" ht="15" hidden="1" x14ac:dyDescent="0.2">
      <c r="A296" s="76">
        <v>1</v>
      </c>
      <c r="B296" s="77" t="s">
        <v>4</v>
      </c>
      <c r="C296" s="18">
        <f t="shared" ref="C296:F296" si="137">C222*$K$2</f>
        <v>161.25</v>
      </c>
      <c r="D296" s="18">
        <f t="shared" si="137"/>
        <v>136.83333333333331</v>
      </c>
      <c r="E296" s="18">
        <f t="shared" si="137"/>
        <v>118.75</v>
      </c>
      <c r="F296" s="18">
        <f t="shared" si="137"/>
        <v>88.25</v>
      </c>
      <c r="G296" s="18">
        <v>0</v>
      </c>
      <c r="I296" s="19"/>
      <c r="J296" s="19"/>
      <c r="K296" s="19"/>
      <c r="L296" s="19"/>
    </row>
    <row r="297" spans="1:12" ht="15" hidden="1" x14ac:dyDescent="0.2">
      <c r="A297" s="76">
        <v>2</v>
      </c>
      <c r="B297" s="77" t="s">
        <v>1</v>
      </c>
      <c r="C297" s="18">
        <f t="shared" ref="C297:F297" si="138">C223*$K$2</f>
        <v>274.08333333333331</v>
      </c>
      <c r="D297" s="18">
        <f t="shared" si="138"/>
        <v>232.5</v>
      </c>
      <c r="E297" s="18">
        <f t="shared" si="138"/>
        <v>201.66666666666666</v>
      </c>
      <c r="F297" s="18">
        <f t="shared" si="138"/>
        <v>150</v>
      </c>
      <c r="G297" s="18">
        <v>0</v>
      </c>
      <c r="I297" s="19"/>
      <c r="J297" s="19"/>
      <c r="K297" s="19"/>
      <c r="L297" s="19"/>
    </row>
    <row r="298" spans="1:12" ht="15" hidden="1" x14ac:dyDescent="0.2">
      <c r="A298" s="76">
        <v>3</v>
      </c>
      <c r="B298" s="77" t="s">
        <v>5</v>
      </c>
      <c r="C298" s="18">
        <f t="shared" ref="C298:F298" si="139">C224*$K$2</f>
        <v>386.75</v>
      </c>
      <c r="D298" s="18">
        <f t="shared" si="139"/>
        <v>328.41666666666663</v>
      </c>
      <c r="E298" s="18">
        <f t="shared" si="139"/>
        <v>284.75</v>
      </c>
      <c r="F298" s="18">
        <f t="shared" si="139"/>
        <v>211.75</v>
      </c>
      <c r="G298" s="18">
        <v>0</v>
      </c>
      <c r="I298" s="19"/>
      <c r="J298" s="19"/>
      <c r="K298" s="19"/>
      <c r="L298" s="19"/>
    </row>
    <row r="300" spans="1:12" ht="14" hidden="1" thickBot="1" x14ac:dyDescent="0.2"/>
    <row r="301" spans="1:12" ht="18" hidden="1" x14ac:dyDescent="0.2">
      <c r="A301" s="198" t="s">
        <v>19</v>
      </c>
      <c r="B301" s="199"/>
      <c r="C301" s="199"/>
      <c r="D301" s="199"/>
      <c r="E301" s="199"/>
      <c r="F301" s="199"/>
      <c r="G301" s="199"/>
    </row>
    <row r="302" spans="1:12" ht="18" hidden="1" x14ac:dyDescent="0.2">
      <c r="A302" s="200" t="s">
        <v>6</v>
      </c>
      <c r="B302" s="201"/>
      <c r="C302" s="201"/>
      <c r="D302" s="201"/>
      <c r="E302" s="201"/>
      <c r="F302" s="201"/>
      <c r="G302" s="201"/>
    </row>
    <row r="303" spans="1:12" hidden="1" x14ac:dyDescent="0.15">
      <c r="A303" s="196" t="s">
        <v>0</v>
      </c>
      <c r="B303" s="197"/>
      <c r="C303" s="197"/>
      <c r="D303" s="197"/>
      <c r="E303" s="197"/>
      <c r="F303" s="197"/>
      <c r="G303" s="197"/>
    </row>
    <row r="304" spans="1:12" hidden="1" x14ac:dyDescent="0.15">
      <c r="A304" s="76" t="s">
        <v>2</v>
      </c>
      <c r="B304" s="17" t="s">
        <v>2</v>
      </c>
      <c r="C304" s="36">
        <v>2000</v>
      </c>
      <c r="D304" s="36">
        <v>3500</v>
      </c>
      <c r="E304" s="80">
        <v>5000</v>
      </c>
      <c r="F304" s="36">
        <v>10000</v>
      </c>
      <c r="G304" s="80"/>
    </row>
    <row r="305" spans="1:14" ht="14" hidden="1" x14ac:dyDescent="0.15">
      <c r="A305" s="76">
        <v>18</v>
      </c>
      <c r="B305" s="77"/>
      <c r="C305" s="91">
        <v>2888</v>
      </c>
      <c r="D305" s="91">
        <v>2462</v>
      </c>
      <c r="E305" s="90">
        <v>2231</v>
      </c>
      <c r="F305" s="90">
        <v>1660</v>
      </c>
      <c r="G305" s="85"/>
      <c r="I305" s="83"/>
      <c r="J305" s="83"/>
      <c r="K305" s="83"/>
      <c r="L305" s="83"/>
      <c r="M305" s="83"/>
      <c r="N305" s="83"/>
    </row>
    <row r="306" spans="1:14" ht="14" hidden="1" x14ac:dyDescent="0.15">
      <c r="A306" s="76">
        <v>19</v>
      </c>
      <c r="B306" s="77"/>
      <c r="C306" s="91">
        <v>2928</v>
      </c>
      <c r="D306" s="91">
        <v>2491</v>
      </c>
      <c r="E306" s="90">
        <v>2256</v>
      </c>
      <c r="F306" s="90">
        <v>1678</v>
      </c>
      <c r="G306" s="85"/>
      <c r="I306" s="83"/>
      <c r="J306" s="83"/>
      <c r="K306" s="83"/>
      <c r="L306" s="83"/>
      <c r="M306" s="83"/>
      <c r="N306" s="83"/>
    </row>
    <row r="307" spans="1:14" ht="14" hidden="1" x14ac:dyDescent="0.15">
      <c r="A307" s="76">
        <v>20</v>
      </c>
      <c r="B307" s="77"/>
      <c r="C307" s="91">
        <v>2972</v>
      </c>
      <c r="D307" s="91">
        <v>2523</v>
      </c>
      <c r="E307" s="90">
        <v>2283</v>
      </c>
      <c r="F307" s="90">
        <v>1698</v>
      </c>
      <c r="G307" s="85"/>
      <c r="I307" s="83"/>
      <c r="J307" s="83"/>
      <c r="K307" s="83"/>
      <c r="L307" s="83"/>
      <c r="M307" s="83"/>
      <c r="N307" s="83"/>
    </row>
    <row r="308" spans="1:14" ht="14" hidden="1" x14ac:dyDescent="0.15">
      <c r="A308" s="76">
        <v>21</v>
      </c>
      <c r="B308" s="77"/>
      <c r="C308" s="91">
        <v>3015</v>
      </c>
      <c r="D308" s="91">
        <v>2555</v>
      </c>
      <c r="E308" s="90">
        <v>2309</v>
      </c>
      <c r="F308" s="90">
        <v>1718</v>
      </c>
      <c r="G308" s="85"/>
      <c r="I308" s="83"/>
      <c r="J308" s="83"/>
      <c r="K308" s="83"/>
      <c r="L308" s="83"/>
      <c r="M308" s="83"/>
      <c r="N308" s="83"/>
    </row>
    <row r="309" spans="1:14" ht="14" hidden="1" x14ac:dyDescent="0.15">
      <c r="A309" s="76">
        <v>22</v>
      </c>
      <c r="B309" s="77"/>
      <c r="C309" s="91">
        <v>3060</v>
      </c>
      <c r="D309" s="91">
        <v>2591</v>
      </c>
      <c r="E309" s="90">
        <v>2338</v>
      </c>
      <c r="F309" s="90">
        <v>1739</v>
      </c>
      <c r="G309" s="85"/>
      <c r="I309" s="83"/>
      <c r="J309" s="83"/>
      <c r="K309" s="83"/>
      <c r="L309" s="83"/>
      <c r="M309" s="83"/>
      <c r="N309" s="83"/>
    </row>
    <row r="310" spans="1:14" ht="14" hidden="1" x14ac:dyDescent="0.15">
      <c r="A310" s="76">
        <v>23</v>
      </c>
      <c r="B310" s="77"/>
      <c r="C310" s="91">
        <v>3107</v>
      </c>
      <c r="D310" s="91">
        <v>2625</v>
      </c>
      <c r="E310" s="90">
        <v>2367</v>
      </c>
      <c r="F310" s="90">
        <v>1761</v>
      </c>
      <c r="G310" s="85"/>
      <c r="I310" s="83"/>
      <c r="J310" s="83"/>
      <c r="K310" s="83"/>
      <c r="L310" s="83"/>
      <c r="M310" s="83"/>
      <c r="N310" s="83"/>
    </row>
    <row r="311" spans="1:14" ht="14" hidden="1" x14ac:dyDescent="0.15">
      <c r="A311" s="76">
        <v>24</v>
      </c>
      <c r="B311" s="77"/>
      <c r="C311" s="91">
        <v>3153</v>
      </c>
      <c r="D311" s="91">
        <v>2663</v>
      </c>
      <c r="E311" s="90">
        <v>2398</v>
      </c>
      <c r="F311" s="90">
        <v>1783</v>
      </c>
      <c r="G311" s="85"/>
      <c r="I311" s="83"/>
      <c r="J311" s="83"/>
      <c r="K311" s="83"/>
      <c r="L311" s="83"/>
      <c r="M311" s="83"/>
      <c r="N311" s="83"/>
    </row>
    <row r="312" spans="1:14" ht="14" hidden="1" x14ac:dyDescent="0.15">
      <c r="A312" s="76">
        <v>25</v>
      </c>
      <c r="B312" s="77"/>
      <c r="C312" s="91">
        <v>3205</v>
      </c>
      <c r="D312" s="91">
        <v>2700</v>
      </c>
      <c r="E312" s="90">
        <v>2430</v>
      </c>
      <c r="F312" s="90">
        <v>1807</v>
      </c>
      <c r="G312" s="85"/>
      <c r="I312" s="83"/>
      <c r="J312" s="83"/>
      <c r="K312" s="83"/>
      <c r="L312" s="83"/>
      <c r="M312" s="83"/>
      <c r="N312" s="83"/>
    </row>
    <row r="313" spans="1:14" ht="14" hidden="1" x14ac:dyDescent="0.15">
      <c r="A313" s="76">
        <v>26</v>
      </c>
      <c r="B313" s="77"/>
      <c r="C313" s="91">
        <v>3277</v>
      </c>
      <c r="D313" s="91">
        <v>2755</v>
      </c>
      <c r="E313" s="90">
        <v>2477</v>
      </c>
      <c r="F313" s="90">
        <v>1843</v>
      </c>
      <c r="G313" s="85"/>
      <c r="I313" s="83"/>
      <c r="J313" s="83"/>
      <c r="K313" s="83"/>
      <c r="L313" s="83"/>
      <c r="M313" s="83"/>
      <c r="N313" s="83"/>
    </row>
    <row r="314" spans="1:14" ht="14" hidden="1" x14ac:dyDescent="0.15">
      <c r="A314" s="76">
        <v>27</v>
      </c>
      <c r="B314" s="77"/>
      <c r="C314" s="91">
        <v>3352</v>
      </c>
      <c r="D314" s="91">
        <v>2815</v>
      </c>
      <c r="E314" s="90">
        <v>2524</v>
      </c>
      <c r="F314" s="90">
        <v>1879</v>
      </c>
      <c r="G314" s="85"/>
      <c r="I314" s="83"/>
      <c r="J314" s="83"/>
      <c r="K314" s="83"/>
      <c r="L314" s="83"/>
      <c r="M314" s="83"/>
      <c r="N314" s="83"/>
    </row>
    <row r="315" spans="1:14" ht="14" hidden="1" x14ac:dyDescent="0.15">
      <c r="A315" s="76">
        <v>28</v>
      </c>
      <c r="B315" s="77"/>
      <c r="C315" s="91">
        <v>3430</v>
      </c>
      <c r="D315" s="91">
        <v>2874</v>
      </c>
      <c r="E315" s="90">
        <v>2575</v>
      </c>
      <c r="F315" s="90">
        <v>1917</v>
      </c>
      <c r="G315" s="85"/>
      <c r="I315" s="83"/>
      <c r="J315" s="83"/>
      <c r="K315" s="83"/>
      <c r="L315" s="83"/>
      <c r="M315" s="83"/>
      <c r="N315" s="83"/>
    </row>
    <row r="316" spans="1:14" ht="14" hidden="1" x14ac:dyDescent="0.15">
      <c r="A316" s="76">
        <v>29</v>
      </c>
      <c r="B316" s="77"/>
      <c r="C316" s="91">
        <v>3512</v>
      </c>
      <c r="D316" s="91">
        <v>2939</v>
      </c>
      <c r="E316" s="90">
        <v>2628</v>
      </c>
      <c r="F316" s="90">
        <v>1955</v>
      </c>
      <c r="G316" s="85"/>
      <c r="I316" s="83"/>
      <c r="J316" s="83"/>
      <c r="K316" s="83"/>
      <c r="L316" s="83"/>
      <c r="M316" s="83"/>
      <c r="N316" s="83"/>
    </row>
    <row r="317" spans="1:14" ht="14" hidden="1" x14ac:dyDescent="0.15">
      <c r="A317" s="76">
        <v>30</v>
      </c>
      <c r="B317" s="77"/>
      <c r="C317" s="91">
        <v>3596</v>
      </c>
      <c r="D317" s="91">
        <v>3003</v>
      </c>
      <c r="E317" s="90">
        <v>2684</v>
      </c>
      <c r="F317" s="90">
        <v>1998</v>
      </c>
      <c r="G317" s="85"/>
      <c r="I317" s="83"/>
      <c r="J317" s="83"/>
      <c r="K317" s="83"/>
      <c r="L317" s="83"/>
      <c r="M317" s="83"/>
      <c r="N317" s="83"/>
    </row>
    <row r="318" spans="1:14" ht="14" hidden="1" x14ac:dyDescent="0.15">
      <c r="A318" s="76">
        <v>31</v>
      </c>
      <c r="B318" s="77"/>
      <c r="C318" s="91">
        <v>3684</v>
      </c>
      <c r="D318" s="91">
        <v>3072</v>
      </c>
      <c r="E318" s="90">
        <v>2743</v>
      </c>
      <c r="F318" s="90">
        <v>2040</v>
      </c>
      <c r="G318" s="85"/>
      <c r="I318" s="83"/>
      <c r="J318" s="83"/>
      <c r="K318" s="83"/>
      <c r="L318" s="83"/>
      <c r="M318" s="83"/>
      <c r="N318" s="83"/>
    </row>
    <row r="319" spans="1:14" ht="14" hidden="1" x14ac:dyDescent="0.15">
      <c r="A319" s="76">
        <v>32</v>
      </c>
      <c r="B319" s="77"/>
      <c r="C319" s="91">
        <v>3775</v>
      </c>
      <c r="D319" s="91">
        <v>3143</v>
      </c>
      <c r="E319" s="90">
        <v>2802</v>
      </c>
      <c r="F319" s="90">
        <v>2084</v>
      </c>
      <c r="G319" s="85"/>
      <c r="I319" s="83"/>
      <c r="J319" s="83"/>
      <c r="K319" s="83"/>
      <c r="L319" s="83"/>
      <c r="M319" s="83"/>
      <c r="N319" s="83"/>
    </row>
    <row r="320" spans="1:14" ht="14" hidden="1" x14ac:dyDescent="0.15">
      <c r="A320" s="76">
        <v>33</v>
      </c>
      <c r="B320" s="77"/>
      <c r="C320" s="91">
        <v>3867</v>
      </c>
      <c r="D320" s="91">
        <v>3217</v>
      </c>
      <c r="E320" s="90">
        <v>2866</v>
      </c>
      <c r="F320" s="90">
        <v>2132</v>
      </c>
      <c r="G320" s="85"/>
      <c r="I320" s="83"/>
      <c r="J320" s="83"/>
      <c r="K320" s="83"/>
      <c r="L320" s="83"/>
      <c r="M320" s="83"/>
      <c r="N320" s="83"/>
    </row>
    <row r="321" spans="1:14" ht="14" hidden="1" x14ac:dyDescent="0.15">
      <c r="A321" s="76">
        <v>34</v>
      </c>
      <c r="B321" s="77"/>
      <c r="C321" s="91">
        <v>3965</v>
      </c>
      <c r="D321" s="91">
        <v>3292</v>
      </c>
      <c r="E321" s="90">
        <v>2929</v>
      </c>
      <c r="F321" s="90">
        <v>2179</v>
      </c>
      <c r="G321" s="85"/>
      <c r="I321" s="83"/>
      <c r="J321" s="83"/>
      <c r="K321" s="83"/>
      <c r="L321" s="83"/>
      <c r="M321" s="83"/>
      <c r="N321" s="83"/>
    </row>
    <row r="322" spans="1:14" ht="14" hidden="1" x14ac:dyDescent="0.15">
      <c r="A322" s="76">
        <v>35</v>
      </c>
      <c r="B322" s="77"/>
      <c r="C322" s="91">
        <v>4063</v>
      </c>
      <c r="D322" s="91">
        <v>3371</v>
      </c>
      <c r="E322" s="90">
        <v>2999</v>
      </c>
      <c r="F322" s="90">
        <v>2231</v>
      </c>
      <c r="G322" s="85"/>
      <c r="I322" s="83"/>
      <c r="J322" s="83"/>
      <c r="K322" s="83"/>
      <c r="L322" s="83"/>
      <c r="M322" s="83"/>
      <c r="N322" s="83"/>
    </row>
    <row r="323" spans="1:14" ht="14" hidden="1" x14ac:dyDescent="0.15">
      <c r="A323" s="76">
        <v>36</v>
      </c>
      <c r="B323" s="77"/>
      <c r="C323" s="91">
        <v>4166</v>
      </c>
      <c r="D323" s="91">
        <v>3452</v>
      </c>
      <c r="E323" s="90">
        <v>3067</v>
      </c>
      <c r="F323" s="90">
        <v>2282</v>
      </c>
      <c r="G323" s="85"/>
      <c r="I323" s="83"/>
      <c r="J323" s="83"/>
      <c r="K323" s="83"/>
      <c r="L323" s="83"/>
      <c r="M323" s="83"/>
      <c r="N323" s="83"/>
    </row>
    <row r="324" spans="1:14" ht="14" hidden="1" x14ac:dyDescent="0.15">
      <c r="A324" s="76">
        <v>37</v>
      </c>
      <c r="B324" s="77"/>
      <c r="C324" s="91">
        <v>4273</v>
      </c>
      <c r="D324" s="91">
        <v>3537</v>
      </c>
      <c r="E324" s="90">
        <v>3140</v>
      </c>
      <c r="F324" s="90">
        <v>2337</v>
      </c>
      <c r="G324" s="85"/>
      <c r="I324" s="83"/>
      <c r="J324" s="83"/>
      <c r="K324" s="83"/>
      <c r="L324" s="83"/>
      <c r="M324" s="83"/>
      <c r="N324" s="83"/>
    </row>
    <row r="325" spans="1:14" ht="14" hidden="1" x14ac:dyDescent="0.15">
      <c r="A325" s="76">
        <v>38</v>
      </c>
      <c r="B325" s="77"/>
      <c r="C325" s="91">
        <v>4381</v>
      </c>
      <c r="D325" s="91">
        <v>3623</v>
      </c>
      <c r="E325" s="90">
        <v>3213</v>
      </c>
      <c r="F325" s="90">
        <v>2391</v>
      </c>
      <c r="G325" s="85"/>
      <c r="I325" s="83"/>
      <c r="J325" s="83"/>
      <c r="K325" s="83"/>
      <c r="L325" s="83"/>
      <c r="M325" s="83"/>
      <c r="N325" s="83"/>
    </row>
    <row r="326" spans="1:14" ht="14" hidden="1" x14ac:dyDescent="0.15">
      <c r="A326" s="76">
        <v>39</v>
      </c>
      <c r="B326" s="77"/>
      <c r="C326" s="91">
        <v>4493</v>
      </c>
      <c r="D326" s="91">
        <v>3710</v>
      </c>
      <c r="E326" s="90">
        <v>3291</v>
      </c>
      <c r="F326" s="90">
        <v>2448</v>
      </c>
      <c r="G326" s="85"/>
      <c r="I326" s="83"/>
      <c r="J326" s="83"/>
      <c r="K326" s="83"/>
      <c r="L326" s="83"/>
      <c r="M326" s="83"/>
      <c r="N326" s="83"/>
    </row>
    <row r="327" spans="1:14" ht="14" hidden="1" x14ac:dyDescent="0.15">
      <c r="A327" s="76">
        <v>40</v>
      </c>
      <c r="B327" s="77"/>
      <c r="C327" s="91">
        <v>4608</v>
      </c>
      <c r="D327" s="91">
        <v>3803</v>
      </c>
      <c r="E327" s="90">
        <v>3368</v>
      </c>
      <c r="F327" s="90">
        <v>2506</v>
      </c>
      <c r="G327" s="85"/>
      <c r="I327" s="83"/>
      <c r="J327" s="83"/>
      <c r="K327" s="83"/>
      <c r="L327" s="83"/>
      <c r="M327" s="83"/>
      <c r="N327" s="83"/>
    </row>
    <row r="328" spans="1:14" ht="14" hidden="1" x14ac:dyDescent="0.15">
      <c r="A328" s="76">
        <v>41</v>
      </c>
      <c r="B328" s="77"/>
      <c r="C328" s="91">
        <v>4727</v>
      </c>
      <c r="D328" s="91">
        <v>3897</v>
      </c>
      <c r="E328" s="90">
        <v>3451</v>
      </c>
      <c r="F328" s="90">
        <v>2567</v>
      </c>
      <c r="G328" s="85"/>
      <c r="I328" s="83"/>
      <c r="J328" s="83"/>
      <c r="K328" s="83"/>
      <c r="L328" s="83"/>
      <c r="M328" s="83"/>
      <c r="N328" s="83"/>
    </row>
    <row r="329" spans="1:14" ht="14" hidden="1" x14ac:dyDescent="0.15">
      <c r="A329" s="76">
        <v>42</v>
      </c>
      <c r="B329" s="77"/>
      <c r="C329" s="91">
        <v>4848</v>
      </c>
      <c r="D329" s="91">
        <v>3994</v>
      </c>
      <c r="E329" s="90">
        <v>3533</v>
      </c>
      <c r="F329" s="90">
        <v>2628</v>
      </c>
      <c r="G329" s="85"/>
      <c r="I329" s="83"/>
      <c r="J329" s="83"/>
      <c r="K329" s="83"/>
      <c r="L329" s="83"/>
      <c r="M329" s="83"/>
      <c r="N329" s="83"/>
    </row>
    <row r="330" spans="1:14" ht="14" hidden="1" x14ac:dyDescent="0.15">
      <c r="A330" s="76">
        <v>43</v>
      </c>
      <c r="B330" s="77"/>
      <c r="C330" s="91">
        <v>4971</v>
      </c>
      <c r="D330" s="91">
        <v>4092</v>
      </c>
      <c r="E330" s="90">
        <v>3619</v>
      </c>
      <c r="F330" s="90">
        <v>2692</v>
      </c>
      <c r="G330" s="85"/>
      <c r="I330" s="83"/>
      <c r="J330" s="83"/>
      <c r="K330" s="83"/>
      <c r="L330" s="83"/>
      <c r="M330" s="83"/>
      <c r="N330" s="83"/>
    </row>
    <row r="331" spans="1:14" ht="14" hidden="1" x14ac:dyDescent="0.15">
      <c r="A331" s="76">
        <v>44</v>
      </c>
      <c r="B331" s="77"/>
      <c r="C331" s="91">
        <v>5098</v>
      </c>
      <c r="D331" s="91">
        <v>4195</v>
      </c>
      <c r="E331" s="90">
        <v>3707</v>
      </c>
      <c r="F331" s="90">
        <v>2758</v>
      </c>
      <c r="G331" s="85"/>
      <c r="I331" s="83"/>
      <c r="J331" s="83"/>
      <c r="K331" s="83"/>
      <c r="L331" s="83"/>
      <c r="M331" s="83"/>
      <c r="N331" s="83"/>
    </row>
    <row r="332" spans="1:14" ht="14" hidden="1" x14ac:dyDescent="0.15">
      <c r="A332" s="76">
        <v>45</v>
      </c>
      <c r="B332" s="77"/>
      <c r="C332" s="91">
        <v>5228</v>
      </c>
      <c r="D332" s="91">
        <v>4299</v>
      </c>
      <c r="E332" s="90">
        <v>3797</v>
      </c>
      <c r="F332" s="90">
        <v>2824</v>
      </c>
      <c r="G332" s="85"/>
      <c r="I332" s="83"/>
      <c r="J332" s="83"/>
      <c r="K332" s="83"/>
      <c r="L332" s="83"/>
      <c r="M332" s="83"/>
      <c r="N332" s="83"/>
    </row>
    <row r="333" spans="1:14" ht="14" hidden="1" x14ac:dyDescent="0.15">
      <c r="A333" s="76">
        <v>46</v>
      </c>
      <c r="B333" s="77"/>
      <c r="C333" s="91">
        <v>5363</v>
      </c>
      <c r="D333" s="91">
        <v>4405</v>
      </c>
      <c r="E333" s="90">
        <v>3891</v>
      </c>
      <c r="F333" s="90">
        <v>2894</v>
      </c>
      <c r="G333" s="85"/>
      <c r="I333" s="83"/>
      <c r="J333" s="83"/>
      <c r="K333" s="83"/>
      <c r="L333" s="83"/>
      <c r="M333" s="83"/>
      <c r="N333" s="83"/>
    </row>
    <row r="334" spans="1:14" ht="14" hidden="1" x14ac:dyDescent="0.15">
      <c r="A334" s="76">
        <v>47</v>
      </c>
      <c r="B334" s="77"/>
      <c r="C334" s="91">
        <v>5498</v>
      </c>
      <c r="D334" s="91">
        <v>4514</v>
      </c>
      <c r="E334" s="90">
        <v>3986</v>
      </c>
      <c r="F334" s="90">
        <v>2965</v>
      </c>
      <c r="G334" s="85"/>
      <c r="I334" s="83"/>
      <c r="J334" s="83"/>
      <c r="K334" s="83"/>
      <c r="L334" s="83"/>
      <c r="M334" s="83"/>
      <c r="N334" s="83"/>
    </row>
    <row r="335" spans="1:14" ht="14" hidden="1" x14ac:dyDescent="0.15">
      <c r="A335" s="76">
        <v>48</v>
      </c>
      <c r="B335" s="77"/>
      <c r="C335" s="91">
        <v>5639</v>
      </c>
      <c r="D335" s="91">
        <v>4627</v>
      </c>
      <c r="E335" s="90">
        <v>4084</v>
      </c>
      <c r="F335" s="90">
        <v>3037</v>
      </c>
      <c r="G335" s="85"/>
      <c r="I335" s="83"/>
      <c r="J335" s="83"/>
      <c r="K335" s="83"/>
      <c r="L335" s="83"/>
      <c r="M335" s="83"/>
      <c r="N335" s="83"/>
    </row>
    <row r="336" spans="1:14" ht="14" hidden="1" x14ac:dyDescent="0.15">
      <c r="A336" s="76">
        <v>49</v>
      </c>
      <c r="B336" s="77"/>
      <c r="C336" s="91">
        <v>5781</v>
      </c>
      <c r="D336" s="91">
        <v>4742</v>
      </c>
      <c r="E336" s="90">
        <v>4181</v>
      </c>
      <c r="F336" s="90">
        <v>3111</v>
      </c>
      <c r="G336" s="85"/>
      <c r="I336" s="83"/>
      <c r="J336" s="83"/>
      <c r="K336" s="83"/>
      <c r="L336" s="83"/>
      <c r="M336" s="83"/>
      <c r="N336" s="83"/>
    </row>
    <row r="337" spans="1:14" ht="14" hidden="1" x14ac:dyDescent="0.15">
      <c r="A337" s="76">
        <v>50</v>
      </c>
      <c r="B337" s="77"/>
      <c r="C337" s="91">
        <v>5924</v>
      </c>
      <c r="D337" s="91">
        <v>4860</v>
      </c>
      <c r="E337" s="90">
        <v>4284</v>
      </c>
      <c r="F337" s="90">
        <v>3187</v>
      </c>
      <c r="G337" s="85"/>
      <c r="I337" s="83"/>
      <c r="J337" s="83"/>
      <c r="K337" s="83"/>
      <c r="L337" s="83"/>
      <c r="M337" s="83"/>
      <c r="N337" s="83"/>
    </row>
    <row r="338" spans="1:14" ht="14" hidden="1" x14ac:dyDescent="0.15">
      <c r="A338" s="76">
        <v>51</v>
      </c>
      <c r="B338" s="77"/>
      <c r="C338" s="91">
        <v>6073</v>
      </c>
      <c r="D338" s="91">
        <v>4978</v>
      </c>
      <c r="E338" s="90">
        <v>4389</v>
      </c>
      <c r="F338" s="90">
        <v>3265</v>
      </c>
      <c r="G338" s="85"/>
      <c r="I338" s="83"/>
      <c r="J338" s="83"/>
      <c r="K338" s="83"/>
      <c r="L338" s="83"/>
      <c r="M338" s="83"/>
      <c r="N338" s="83"/>
    </row>
    <row r="339" spans="1:14" ht="14" hidden="1" x14ac:dyDescent="0.15">
      <c r="A339" s="76">
        <v>52</v>
      </c>
      <c r="B339" s="77"/>
      <c r="C339" s="91">
        <v>6225</v>
      </c>
      <c r="D339" s="91">
        <v>5100</v>
      </c>
      <c r="E339" s="90">
        <v>4496</v>
      </c>
      <c r="F339" s="90">
        <v>3344</v>
      </c>
      <c r="G339" s="85"/>
      <c r="I339" s="83"/>
      <c r="J339" s="83"/>
      <c r="K339" s="83"/>
      <c r="L339" s="83"/>
      <c r="M339" s="83"/>
      <c r="N339" s="83"/>
    </row>
    <row r="340" spans="1:14" ht="14" hidden="1" x14ac:dyDescent="0.15">
      <c r="A340" s="76">
        <v>53</v>
      </c>
      <c r="B340" s="77"/>
      <c r="C340" s="91">
        <v>6380</v>
      </c>
      <c r="D340" s="91">
        <v>5226</v>
      </c>
      <c r="E340" s="90">
        <v>4604</v>
      </c>
      <c r="F340" s="90">
        <v>3425</v>
      </c>
      <c r="G340" s="85"/>
      <c r="I340" s="83"/>
      <c r="J340" s="83"/>
      <c r="K340" s="83"/>
      <c r="L340" s="83"/>
      <c r="M340" s="83"/>
      <c r="N340" s="83"/>
    </row>
    <row r="341" spans="1:14" ht="14" hidden="1" x14ac:dyDescent="0.15">
      <c r="A341" s="76">
        <v>54</v>
      </c>
      <c r="B341" s="77"/>
      <c r="C341" s="91">
        <v>6535</v>
      </c>
      <c r="D341" s="91">
        <v>5352</v>
      </c>
      <c r="E341" s="90">
        <v>4715</v>
      </c>
      <c r="F341" s="90">
        <v>3508</v>
      </c>
      <c r="G341" s="85"/>
      <c r="I341" s="83"/>
      <c r="J341" s="83"/>
      <c r="K341" s="83"/>
      <c r="L341" s="83"/>
      <c r="M341" s="83"/>
      <c r="N341" s="83"/>
    </row>
    <row r="342" spans="1:14" ht="14" hidden="1" x14ac:dyDescent="0.15">
      <c r="A342" s="76">
        <v>55</v>
      </c>
      <c r="B342" s="77"/>
      <c r="C342" s="91">
        <v>6699</v>
      </c>
      <c r="D342" s="91">
        <v>5483</v>
      </c>
      <c r="E342" s="90">
        <v>4830</v>
      </c>
      <c r="F342" s="90">
        <v>3593</v>
      </c>
      <c r="G342" s="85"/>
      <c r="I342" s="83"/>
      <c r="J342" s="83"/>
      <c r="K342" s="83"/>
      <c r="L342" s="83"/>
      <c r="M342" s="83"/>
      <c r="N342" s="83"/>
    </row>
    <row r="343" spans="1:14" ht="14" hidden="1" x14ac:dyDescent="0.15">
      <c r="A343" s="76">
        <v>56</v>
      </c>
      <c r="B343" s="77"/>
      <c r="C343" s="91">
        <v>6862</v>
      </c>
      <c r="D343" s="91">
        <v>5614</v>
      </c>
      <c r="E343" s="90">
        <v>4945</v>
      </c>
      <c r="F343" s="90">
        <v>3679</v>
      </c>
      <c r="G343" s="85"/>
      <c r="I343" s="83"/>
      <c r="J343" s="83"/>
      <c r="K343" s="83"/>
      <c r="L343" s="83"/>
      <c r="M343" s="83"/>
      <c r="N343" s="83"/>
    </row>
    <row r="344" spans="1:14" ht="14" hidden="1" x14ac:dyDescent="0.15">
      <c r="A344" s="76">
        <v>57</v>
      </c>
      <c r="B344" s="77"/>
      <c r="C344" s="91">
        <v>7027</v>
      </c>
      <c r="D344" s="91">
        <v>5751</v>
      </c>
      <c r="E344" s="90">
        <v>5064</v>
      </c>
      <c r="F344" s="90">
        <v>3768</v>
      </c>
      <c r="G344" s="85"/>
      <c r="I344" s="83"/>
      <c r="J344" s="83"/>
      <c r="K344" s="83"/>
      <c r="L344" s="83"/>
      <c r="M344" s="83"/>
      <c r="N344" s="83"/>
    </row>
    <row r="345" spans="1:14" ht="14" hidden="1" x14ac:dyDescent="0.15">
      <c r="A345" s="76">
        <v>58</v>
      </c>
      <c r="B345" s="77"/>
      <c r="C345" s="91">
        <v>7197</v>
      </c>
      <c r="D345" s="91">
        <v>5889</v>
      </c>
      <c r="E345" s="90">
        <v>5183</v>
      </c>
      <c r="F345" s="90">
        <v>3856</v>
      </c>
      <c r="G345" s="85"/>
      <c r="I345" s="83"/>
      <c r="J345" s="83"/>
      <c r="K345" s="83"/>
      <c r="L345" s="83"/>
      <c r="M345" s="83"/>
      <c r="N345" s="83"/>
    </row>
    <row r="346" spans="1:14" ht="14" hidden="1" x14ac:dyDescent="0.15">
      <c r="A346" s="76">
        <v>59</v>
      </c>
      <c r="B346" s="77"/>
      <c r="C346" s="91">
        <v>7372</v>
      </c>
      <c r="D346" s="91">
        <v>6030</v>
      </c>
      <c r="E346" s="90">
        <v>5306</v>
      </c>
      <c r="F346" s="90">
        <v>3947</v>
      </c>
      <c r="G346" s="85"/>
      <c r="I346" s="83"/>
      <c r="J346" s="83"/>
      <c r="K346" s="83"/>
      <c r="L346" s="83"/>
      <c r="M346" s="83"/>
      <c r="N346" s="83"/>
    </row>
    <row r="347" spans="1:14" ht="14" hidden="1" x14ac:dyDescent="0.15">
      <c r="A347" s="76">
        <v>60</v>
      </c>
      <c r="B347" s="77"/>
      <c r="C347" s="91">
        <v>7547</v>
      </c>
      <c r="D347" s="91">
        <v>6171</v>
      </c>
      <c r="E347" s="90">
        <v>5431</v>
      </c>
      <c r="F347" s="90">
        <v>4040</v>
      </c>
      <c r="G347" s="85"/>
      <c r="I347" s="83"/>
      <c r="J347" s="83"/>
      <c r="K347" s="83"/>
      <c r="L347" s="83"/>
      <c r="M347" s="83"/>
      <c r="N347" s="83"/>
    </row>
    <row r="348" spans="1:14" ht="14" hidden="1" x14ac:dyDescent="0.15">
      <c r="A348" s="76">
        <v>61</v>
      </c>
      <c r="B348" s="77"/>
      <c r="C348" s="91">
        <v>8471</v>
      </c>
      <c r="D348" s="91">
        <v>6925</v>
      </c>
      <c r="E348" s="90">
        <v>6091</v>
      </c>
      <c r="F348" s="90">
        <v>4531</v>
      </c>
      <c r="G348" s="85"/>
      <c r="I348" s="83"/>
      <c r="J348" s="83"/>
      <c r="K348" s="83"/>
      <c r="L348" s="83"/>
      <c r="M348" s="83"/>
      <c r="N348" s="83"/>
    </row>
    <row r="349" spans="1:14" ht="14" hidden="1" x14ac:dyDescent="0.15">
      <c r="A349" s="76">
        <v>62</v>
      </c>
      <c r="B349" s="77"/>
      <c r="C349" s="91">
        <v>9474</v>
      </c>
      <c r="D349" s="91">
        <v>7741</v>
      </c>
      <c r="E349" s="90">
        <v>6810</v>
      </c>
      <c r="F349" s="90">
        <v>5066</v>
      </c>
      <c r="G349" s="85"/>
      <c r="I349" s="83"/>
      <c r="J349" s="83"/>
      <c r="K349" s="83"/>
      <c r="L349" s="83"/>
      <c r="M349" s="83"/>
      <c r="N349" s="83"/>
    </row>
    <row r="350" spans="1:14" ht="14" hidden="1" x14ac:dyDescent="0.15">
      <c r="A350" s="76">
        <v>63</v>
      </c>
      <c r="B350" s="77"/>
      <c r="C350" s="91">
        <v>10551</v>
      </c>
      <c r="D350" s="91">
        <v>8624</v>
      </c>
      <c r="E350" s="90">
        <v>7584</v>
      </c>
      <c r="F350" s="90">
        <v>5642</v>
      </c>
      <c r="G350" s="85"/>
      <c r="I350" s="83"/>
      <c r="J350" s="83"/>
      <c r="K350" s="83"/>
      <c r="L350" s="83"/>
      <c r="M350" s="83"/>
      <c r="N350" s="83"/>
    </row>
    <row r="351" spans="1:14" ht="14" hidden="1" x14ac:dyDescent="0.15">
      <c r="A351" s="76">
        <v>64</v>
      </c>
      <c r="B351" s="77"/>
      <c r="C351" s="91">
        <v>11705</v>
      </c>
      <c r="D351" s="91">
        <v>9568</v>
      </c>
      <c r="E351" s="90">
        <v>8418</v>
      </c>
      <c r="F351" s="90">
        <v>6262</v>
      </c>
      <c r="G351" s="85"/>
      <c r="I351" s="83"/>
      <c r="J351" s="83"/>
      <c r="K351" s="83"/>
      <c r="L351" s="83"/>
      <c r="M351" s="83"/>
      <c r="N351" s="83"/>
    </row>
    <row r="352" spans="1:14" ht="14" hidden="1" x14ac:dyDescent="0.15">
      <c r="A352" s="76">
        <v>65</v>
      </c>
      <c r="B352" s="77"/>
      <c r="C352" s="91">
        <v>12935</v>
      </c>
      <c r="D352" s="91">
        <v>10577</v>
      </c>
      <c r="E352" s="90">
        <v>9308</v>
      </c>
      <c r="F352" s="90">
        <v>6924</v>
      </c>
      <c r="G352" s="85"/>
      <c r="I352" s="83"/>
      <c r="J352" s="83"/>
      <c r="K352" s="83"/>
      <c r="L352" s="83"/>
      <c r="M352" s="83"/>
      <c r="N352" s="83"/>
    </row>
    <row r="353" spans="1:14" ht="14" hidden="1" x14ac:dyDescent="0.15">
      <c r="A353" s="76">
        <v>66</v>
      </c>
      <c r="B353" s="77"/>
      <c r="C353" s="91">
        <v>14241</v>
      </c>
      <c r="D353" s="91">
        <v>11651</v>
      </c>
      <c r="E353" s="90">
        <v>10257</v>
      </c>
      <c r="F353" s="90">
        <v>7630</v>
      </c>
      <c r="G353" s="85"/>
      <c r="I353" s="83"/>
      <c r="J353" s="83"/>
      <c r="K353" s="83"/>
      <c r="L353" s="83"/>
      <c r="M353" s="83"/>
      <c r="N353" s="83"/>
    </row>
    <row r="354" spans="1:14" ht="14" hidden="1" x14ac:dyDescent="0.15">
      <c r="A354" s="76">
        <v>67</v>
      </c>
      <c r="B354" s="77"/>
      <c r="C354" s="91">
        <v>15625</v>
      </c>
      <c r="D354" s="91">
        <v>12789</v>
      </c>
      <c r="E354" s="90">
        <v>11265</v>
      </c>
      <c r="F354" s="90">
        <v>8380</v>
      </c>
      <c r="G354" s="85"/>
      <c r="I354" s="83"/>
      <c r="J354" s="83"/>
      <c r="K354" s="83"/>
      <c r="L354" s="83"/>
      <c r="M354" s="83"/>
      <c r="N354" s="83"/>
    </row>
    <row r="355" spans="1:14" ht="14" hidden="1" x14ac:dyDescent="0.15">
      <c r="A355" s="76">
        <v>68</v>
      </c>
      <c r="B355" s="77"/>
      <c r="C355" s="91">
        <v>17081</v>
      </c>
      <c r="D355" s="91">
        <v>13994</v>
      </c>
      <c r="E355" s="90">
        <v>12329</v>
      </c>
      <c r="F355" s="90">
        <v>9172</v>
      </c>
      <c r="G355" s="85"/>
      <c r="I355" s="83"/>
      <c r="J355" s="83"/>
      <c r="K355" s="83"/>
      <c r="L355" s="83"/>
      <c r="M355" s="83"/>
      <c r="N355" s="83"/>
    </row>
    <row r="356" spans="1:14" ht="14" hidden="1" x14ac:dyDescent="0.15">
      <c r="A356" s="76">
        <v>69</v>
      </c>
      <c r="B356" s="77"/>
      <c r="C356" s="91">
        <v>18617</v>
      </c>
      <c r="D356" s="91">
        <v>15260</v>
      </c>
      <c r="E356" s="90">
        <v>13452</v>
      </c>
      <c r="F356" s="90">
        <v>10007</v>
      </c>
      <c r="G356" s="85"/>
      <c r="I356" s="83"/>
      <c r="J356" s="83"/>
      <c r="K356" s="83"/>
      <c r="L356" s="83"/>
      <c r="M356" s="83"/>
      <c r="N356" s="83"/>
    </row>
    <row r="357" spans="1:14" ht="14" hidden="1" x14ac:dyDescent="0.15">
      <c r="A357" s="76">
        <v>70</v>
      </c>
      <c r="B357" s="77"/>
      <c r="C357" s="91">
        <v>20228</v>
      </c>
      <c r="D357" s="91">
        <v>16591</v>
      </c>
      <c r="E357" s="90">
        <v>14632</v>
      </c>
      <c r="F357" s="90">
        <v>10885</v>
      </c>
      <c r="G357" s="85"/>
      <c r="I357" s="83"/>
      <c r="J357" s="83"/>
      <c r="K357" s="83"/>
      <c r="L357" s="83"/>
      <c r="M357" s="83"/>
      <c r="N357" s="83"/>
    </row>
    <row r="358" spans="1:14" ht="14" hidden="1" x14ac:dyDescent="0.15">
      <c r="A358" s="76">
        <v>71</v>
      </c>
      <c r="B358" s="77"/>
      <c r="C358" s="91">
        <v>21915</v>
      </c>
      <c r="D358" s="91">
        <v>17986</v>
      </c>
      <c r="E358" s="90">
        <v>15870</v>
      </c>
      <c r="F358" s="90">
        <v>11805</v>
      </c>
      <c r="G358" s="85"/>
      <c r="I358" s="83"/>
      <c r="J358" s="83"/>
      <c r="K358" s="83"/>
      <c r="L358" s="83"/>
      <c r="M358" s="83"/>
      <c r="N358" s="83"/>
    </row>
    <row r="359" spans="1:14" ht="14" hidden="1" x14ac:dyDescent="0.15">
      <c r="A359" s="76">
        <v>72</v>
      </c>
      <c r="B359" s="77"/>
      <c r="C359" s="91">
        <v>23680</v>
      </c>
      <c r="D359" s="91">
        <v>19445</v>
      </c>
      <c r="E359" s="90">
        <v>17166</v>
      </c>
      <c r="F359" s="90">
        <v>12769</v>
      </c>
      <c r="G359" s="85"/>
      <c r="I359" s="83"/>
      <c r="J359" s="83"/>
      <c r="K359" s="83"/>
      <c r="L359" s="83"/>
      <c r="M359" s="83"/>
      <c r="N359" s="83"/>
    </row>
    <row r="360" spans="1:14" ht="14" hidden="1" x14ac:dyDescent="0.15">
      <c r="A360" s="76">
        <v>73</v>
      </c>
      <c r="B360" s="77"/>
      <c r="C360" s="91">
        <v>25518</v>
      </c>
      <c r="D360" s="91">
        <v>20969</v>
      </c>
      <c r="E360" s="90">
        <v>18519</v>
      </c>
      <c r="F360" s="90">
        <v>13774</v>
      </c>
      <c r="G360" s="85"/>
      <c r="I360" s="83"/>
      <c r="J360" s="83"/>
      <c r="K360" s="83"/>
      <c r="L360" s="83"/>
      <c r="M360" s="83"/>
      <c r="N360" s="83"/>
    </row>
    <row r="361" spans="1:14" ht="14" hidden="1" x14ac:dyDescent="0.15">
      <c r="A361" s="76">
        <v>74</v>
      </c>
      <c r="B361" s="77"/>
      <c r="C361" s="91">
        <v>27434</v>
      </c>
      <c r="D361" s="91">
        <v>22556</v>
      </c>
      <c r="E361" s="90">
        <v>19932</v>
      </c>
      <c r="F361" s="90">
        <v>14826</v>
      </c>
      <c r="G361" s="85"/>
      <c r="I361" s="83"/>
      <c r="J361" s="83"/>
      <c r="K361" s="83"/>
      <c r="L361" s="83"/>
      <c r="M361" s="83"/>
      <c r="N361" s="83"/>
    </row>
    <row r="362" spans="1:14" ht="14" hidden="1" x14ac:dyDescent="0.15">
      <c r="A362" s="76">
        <v>75</v>
      </c>
      <c r="B362" s="77"/>
      <c r="C362" s="91">
        <v>29428</v>
      </c>
      <c r="D362" s="91">
        <v>24210</v>
      </c>
      <c r="E362" s="90">
        <v>21400</v>
      </c>
      <c r="F362" s="90">
        <v>15919</v>
      </c>
      <c r="G362" s="85"/>
      <c r="I362" s="83"/>
      <c r="J362" s="83"/>
      <c r="K362" s="83"/>
      <c r="L362" s="83"/>
      <c r="M362" s="83"/>
      <c r="N362" s="83"/>
    </row>
    <row r="363" spans="1:14" ht="14" hidden="1" x14ac:dyDescent="0.15">
      <c r="A363" s="76">
        <v>76</v>
      </c>
      <c r="B363" s="77"/>
      <c r="C363" s="91">
        <v>29428</v>
      </c>
      <c r="D363" s="91">
        <v>24210</v>
      </c>
      <c r="E363" s="90">
        <v>21400</v>
      </c>
      <c r="F363" s="90">
        <v>15919</v>
      </c>
      <c r="G363" s="85"/>
      <c r="I363" s="83"/>
      <c r="J363" s="83"/>
      <c r="K363" s="83"/>
      <c r="L363" s="83"/>
      <c r="M363" s="83"/>
      <c r="N363" s="83"/>
    </row>
    <row r="364" spans="1:14" ht="14" hidden="1" x14ac:dyDescent="0.15">
      <c r="A364" s="76">
        <v>77</v>
      </c>
      <c r="B364" s="77"/>
      <c r="C364" s="91">
        <v>29428</v>
      </c>
      <c r="D364" s="91">
        <v>24210</v>
      </c>
      <c r="E364" s="90">
        <v>21400</v>
      </c>
      <c r="F364" s="90">
        <v>15919</v>
      </c>
      <c r="G364" s="85"/>
      <c r="I364" s="83"/>
      <c r="J364" s="83"/>
      <c r="K364" s="83"/>
      <c r="L364" s="83"/>
      <c r="M364" s="83"/>
      <c r="N364" s="83"/>
    </row>
    <row r="365" spans="1:14" ht="14" hidden="1" x14ac:dyDescent="0.15">
      <c r="A365" s="76">
        <v>78</v>
      </c>
      <c r="B365" s="77"/>
      <c r="C365" s="91">
        <v>29428</v>
      </c>
      <c r="D365" s="91">
        <v>24210</v>
      </c>
      <c r="E365" s="90">
        <v>21400</v>
      </c>
      <c r="F365" s="90">
        <v>15919</v>
      </c>
      <c r="G365" s="85"/>
      <c r="I365" s="83"/>
      <c r="J365" s="83"/>
      <c r="K365" s="83"/>
      <c r="L365" s="83"/>
      <c r="M365" s="83"/>
      <c r="N365" s="83"/>
    </row>
    <row r="366" spans="1:14" ht="14" hidden="1" x14ac:dyDescent="0.15">
      <c r="A366" s="76">
        <v>79</v>
      </c>
      <c r="B366" s="77"/>
      <c r="C366" s="91">
        <v>29428</v>
      </c>
      <c r="D366" s="91">
        <v>24210</v>
      </c>
      <c r="E366" s="90">
        <v>21400</v>
      </c>
      <c r="F366" s="90">
        <v>15919</v>
      </c>
      <c r="G366" s="85"/>
      <c r="I366" s="83"/>
      <c r="J366" s="83"/>
      <c r="K366" s="83"/>
      <c r="L366" s="83"/>
      <c r="M366" s="83"/>
      <c r="N366" s="83"/>
    </row>
    <row r="367" spans="1:14" ht="14" hidden="1" x14ac:dyDescent="0.15">
      <c r="A367" s="76">
        <v>80</v>
      </c>
      <c r="B367" s="77"/>
      <c r="C367" s="91">
        <v>29428</v>
      </c>
      <c r="D367" s="91">
        <v>24210</v>
      </c>
      <c r="E367" s="90">
        <v>21400</v>
      </c>
      <c r="F367" s="90">
        <v>15919</v>
      </c>
      <c r="G367" s="85"/>
      <c r="I367" s="83"/>
      <c r="J367" s="83"/>
      <c r="K367" s="83"/>
      <c r="L367" s="83"/>
      <c r="M367" s="83"/>
      <c r="N367" s="83"/>
    </row>
    <row r="368" spans="1:14" ht="14" hidden="1" x14ac:dyDescent="0.15">
      <c r="A368" s="76">
        <v>81</v>
      </c>
      <c r="B368" s="77"/>
      <c r="C368" s="91">
        <v>29428</v>
      </c>
      <c r="D368" s="91">
        <v>24210</v>
      </c>
      <c r="E368" s="90">
        <v>21400</v>
      </c>
      <c r="F368" s="90">
        <v>15919</v>
      </c>
      <c r="G368" s="85"/>
      <c r="I368" s="83"/>
      <c r="J368" s="83"/>
      <c r="K368" s="83"/>
      <c r="L368" s="83"/>
      <c r="M368" s="83"/>
      <c r="N368" s="83"/>
    </row>
    <row r="369" spans="1:14" ht="14" hidden="1" x14ac:dyDescent="0.15">
      <c r="A369" s="76">
        <v>82</v>
      </c>
      <c r="B369" s="77"/>
      <c r="C369" s="91">
        <v>29428</v>
      </c>
      <c r="D369" s="91">
        <v>24210</v>
      </c>
      <c r="E369" s="90">
        <v>21400</v>
      </c>
      <c r="F369" s="90">
        <v>15919</v>
      </c>
      <c r="G369" s="85"/>
      <c r="I369" s="83"/>
      <c r="J369" s="83"/>
      <c r="K369" s="83"/>
      <c r="L369" s="83"/>
      <c r="M369" s="83"/>
      <c r="N369" s="83"/>
    </row>
    <row r="370" spans="1:14" ht="14" hidden="1" x14ac:dyDescent="0.15">
      <c r="A370" s="76">
        <v>83</v>
      </c>
      <c r="B370" s="77"/>
      <c r="C370" s="91">
        <v>29428</v>
      </c>
      <c r="D370" s="91">
        <v>24210</v>
      </c>
      <c r="E370" s="90">
        <v>21400</v>
      </c>
      <c r="F370" s="90">
        <v>15919</v>
      </c>
      <c r="G370" s="85"/>
      <c r="I370" s="83"/>
      <c r="J370" s="83"/>
      <c r="K370" s="83"/>
      <c r="L370" s="83"/>
      <c r="M370" s="83"/>
      <c r="N370" s="83"/>
    </row>
    <row r="371" spans="1:14" ht="14" hidden="1" x14ac:dyDescent="0.15">
      <c r="A371" s="76">
        <v>84</v>
      </c>
      <c r="B371" s="77" t="s">
        <v>3</v>
      </c>
      <c r="C371" s="91">
        <v>29428</v>
      </c>
      <c r="D371" s="91">
        <v>24210</v>
      </c>
      <c r="E371" s="90">
        <v>21400</v>
      </c>
      <c r="F371" s="90">
        <v>15919</v>
      </c>
      <c r="G371" s="85"/>
      <c r="I371" s="83"/>
      <c r="J371" s="83"/>
      <c r="K371" s="83"/>
      <c r="L371" s="83"/>
      <c r="M371" s="83"/>
      <c r="N371" s="83"/>
    </row>
    <row r="372" spans="1:14" ht="14" hidden="1" x14ac:dyDescent="0.15">
      <c r="A372" s="76">
        <v>1</v>
      </c>
      <c r="B372" s="77" t="s">
        <v>4</v>
      </c>
      <c r="C372" s="92">
        <v>1453</v>
      </c>
      <c r="D372" s="92">
        <v>1240</v>
      </c>
      <c r="E372" s="90">
        <v>1125</v>
      </c>
      <c r="F372" s="90">
        <v>837</v>
      </c>
      <c r="G372" s="89"/>
      <c r="I372" s="83"/>
      <c r="J372" s="83"/>
      <c r="K372" s="83"/>
      <c r="L372" s="83"/>
      <c r="M372" s="83"/>
      <c r="N372" s="83"/>
    </row>
    <row r="373" spans="1:14" ht="14" hidden="1" x14ac:dyDescent="0.15">
      <c r="A373" s="76">
        <v>2</v>
      </c>
      <c r="B373" s="77" t="s">
        <v>1</v>
      </c>
      <c r="C373" s="91">
        <v>2471</v>
      </c>
      <c r="D373" s="91">
        <v>2107</v>
      </c>
      <c r="E373" s="90">
        <v>1908</v>
      </c>
      <c r="F373" s="90">
        <v>1420</v>
      </c>
      <c r="G373" s="85"/>
      <c r="I373" s="83"/>
      <c r="J373" s="83"/>
      <c r="K373" s="83"/>
      <c r="L373" s="83"/>
      <c r="M373" s="83"/>
      <c r="N373" s="83"/>
    </row>
    <row r="374" spans="1:14" ht="14" hidden="1" x14ac:dyDescent="0.15">
      <c r="A374" s="76">
        <v>3</v>
      </c>
      <c r="B374" s="77" t="s">
        <v>5</v>
      </c>
      <c r="C374" s="91">
        <v>3489</v>
      </c>
      <c r="D374" s="91">
        <v>2973</v>
      </c>
      <c r="E374" s="90">
        <v>2695</v>
      </c>
      <c r="F374" s="90">
        <v>2005</v>
      </c>
      <c r="G374" s="85"/>
      <c r="I374" s="83"/>
      <c r="J374" s="83"/>
      <c r="K374" s="83"/>
      <c r="L374" s="83"/>
      <c r="M374" s="83"/>
      <c r="N374" s="83"/>
    </row>
    <row r="375" spans="1:14" hidden="1" x14ac:dyDescent="0.15">
      <c r="A375" s="76"/>
      <c r="B375" s="86"/>
      <c r="C375" s="87"/>
      <c r="D375" s="87"/>
      <c r="E375" s="87"/>
      <c r="F375" s="87"/>
      <c r="G375" s="87"/>
    </row>
    <row r="376" spans="1:14" ht="18" hidden="1" x14ac:dyDescent="0.2">
      <c r="A376" s="200" t="s">
        <v>20</v>
      </c>
      <c r="B376" s="201"/>
      <c r="C376" s="201"/>
      <c r="D376" s="201"/>
      <c r="E376" s="201"/>
      <c r="F376" s="201"/>
      <c r="G376" s="201"/>
    </row>
    <row r="377" spans="1:14" hidden="1" x14ac:dyDescent="0.15">
      <c r="A377" s="196" t="s">
        <v>0</v>
      </c>
      <c r="B377" s="197"/>
      <c r="C377" s="197"/>
      <c r="D377" s="197"/>
      <c r="E377" s="197"/>
      <c r="F377" s="197"/>
      <c r="G377" s="197"/>
    </row>
    <row r="378" spans="1:14" hidden="1" x14ac:dyDescent="0.15">
      <c r="A378" s="76" t="s">
        <v>2</v>
      </c>
      <c r="B378" s="17" t="s">
        <v>2</v>
      </c>
      <c r="C378" s="36">
        <v>2000</v>
      </c>
      <c r="D378" s="36">
        <v>3500</v>
      </c>
      <c r="E378" s="80">
        <v>5000</v>
      </c>
      <c r="F378" s="80"/>
      <c r="G378" s="80"/>
    </row>
    <row r="379" spans="1:14" hidden="1" x14ac:dyDescent="0.15">
      <c r="A379" s="76">
        <v>18</v>
      </c>
      <c r="B379" s="77"/>
      <c r="C379" s="18">
        <f>C305*$K$2</f>
        <v>240.66666666666666</v>
      </c>
      <c r="D379" s="18">
        <f t="shared" ref="D379:F379" si="140">D305*$K$2</f>
        <v>205.16666666666666</v>
      </c>
      <c r="E379" s="18">
        <f t="shared" si="140"/>
        <v>185.91666666666666</v>
      </c>
      <c r="F379" s="18">
        <f t="shared" si="140"/>
        <v>138.33333333333331</v>
      </c>
      <c r="G379" s="18">
        <v>0</v>
      </c>
      <c r="I379" s="83"/>
      <c r="J379" s="83"/>
      <c r="K379" s="83"/>
      <c r="L379" s="83"/>
    </row>
    <row r="380" spans="1:14" hidden="1" x14ac:dyDescent="0.15">
      <c r="A380" s="76">
        <v>19</v>
      </c>
      <c r="B380" s="77"/>
      <c r="C380" s="18">
        <f t="shared" ref="C380:F380" si="141">C306*$K$2</f>
        <v>244</v>
      </c>
      <c r="D380" s="18">
        <f t="shared" si="141"/>
        <v>207.58333333333331</v>
      </c>
      <c r="E380" s="18">
        <f t="shared" si="141"/>
        <v>188</v>
      </c>
      <c r="F380" s="18">
        <f t="shared" si="141"/>
        <v>139.83333333333331</v>
      </c>
      <c r="G380" s="18">
        <v>0</v>
      </c>
      <c r="I380" s="83"/>
      <c r="J380" s="83"/>
      <c r="K380" s="83"/>
      <c r="L380" s="83"/>
    </row>
    <row r="381" spans="1:14" hidden="1" x14ac:dyDescent="0.15">
      <c r="A381" s="76">
        <v>20</v>
      </c>
      <c r="B381" s="77"/>
      <c r="C381" s="18">
        <f t="shared" ref="C381:F381" si="142">C307*$K$2</f>
        <v>247.66666666666666</v>
      </c>
      <c r="D381" s="18">
        <f t="shared" si="142"/>
        <v>210.25</v>
      </c>
      <c r="E381" s="18">
        <f t="shared" si="142"/>
        <v>190.25</v>
      </c>
      <c r="F381" s="18">
        <f t="shared" si="142"/>
        <v>141.5</v>
      </c>
      <c r="G381" s="18">
        <v>0</v>
      </c>
      <c r="I381" s="83"/>
      <c r="J381" s="83"/>
      <c r="K381" s="83"/>
      <c r="L381" s="83"/>
    </row>
    <row r="382" spans="1:14" hidden="1" x14ac:dyDescent="0.15">
      <c r="A382" s="76">
        <v>21</v>
      </c>
      <c r="B382" s="77"/>
      <c r="C382" s="18">
        <f t="shared" ref="C382:F382" si="143">C308*$K$2</f>
        <v>251.25</v>
      </c>
      <c r="D382" s="18">
        <f t="shared" si="143"/>
        <v>212.91666666666666</v>
      </c>
      <c r="E382" s="18">
        <f t="shared" si="143"/>
        <v>192.41666666666666</v>
      </c>
      <c r="F382" s="18">
        <f t="shared" si="143"/>
        <v>143.16666666666666</v>
      </c>
      <c r="G382" s="18">
        <v>0</v>
      </c>
      <c r="I382" s="83"/>
      <c r="J382" s="83"/>
      <c r="K382" s="83"/>
      <c r="L382" s="83"/>
    </row>
    <row r="383" spans="1:14" hidden="1" x14ac:dyDescent="0.15">
      <c r="A383" s="76">
        <v>22</v>
      </c>
      <c r="B383" s="77"/>
      <c r="C383" s="18">
        <f t="shared" ref="C383:F383" si="144">C309*$K$2</f>
        <v>255</v>
      </c>
      <c r="D383" s="18">
        <f t="shared" si="144"/>
        <v>215.91666666666666</v>
      </c>
      <c r="E383" s="18">
        <f t="shared" si="144"/>
        <v>194.83333333333331</v>
      </c>
      <c r="F383" s="18">
        <f t="shared" si="144"/>
        <v>144.91666666666666</v>
      </c>
      <c r="G383" s="18">
        <v>0</v>
      </c>
      <c r="I383" s="83"/>
      <c r="J383" s="83"/>
      <c r="K383" s="83"/>
      <c r="L383" s="83"/>
    </row>
    <row r="384" spans="1:14" hidden="1" x14ac:dyDescent="0.15">
      <c r="A384" s="76">
        <v>23</v>
      </c>
      <c r="B384" s="77"/>
      <c r="C384" s="18">
        <f t="shared" ref="C384:F384" si="145">C310*$K$2</f>
        <v>258.91666666666663</v>
      </c>
      <c r="D384" s="18">
        <f t="shared" si="145"/>
        <v>218.75</v>
      </c>
      <c r="E384" s="18">
        <f t="shared" si="145"/>
        <v>197.25</v>
      </c>
      <c r="F384" s="18">
        <f t="shared" si="145"/>
        <v>146.75</v>
      </c>
      <c r="G384" s="18">
        <v>0</v>
      </c>
      <c r="I384" s="83"/>
      <c r="J384" s="83"/>
      <c r="K384" s="83"/>
      <c r="L384" s="83"/>
    </row>
    <row r="385" spans="1:12" hidden="1" x14ac:dyDescent="0.15">
      <c r="A385" s="76">
        <v>24</v>
      </c>
      <c r="B385" s="77"/>
      <c r="C385" s="18">
        <f t="shared" ref="C385:F385" si="146">C311*$K$2</f>
        <v>262.75</v>
      </c>
      <c r="D385" s="18">
        <f t="shared" si="146"/>
        <v>221.91666666666666</v>
      </c>
      <c r="E385" s="18">
        <f t="shared" si="146"/>
        <v>199.83333333333331</v>
      </c>
      <c r="F385" s="18">
        <f t="shared" si="146"/>
        <v>148.58333333333331</v>
      </c>
      <c r="G385" s="18">
        <v>0</v>
      </c>
      <c r="I385" s="83"/>
      <c r="J385" s="83"/>
      <c r="K385" s="83"/>
      <c r="L385" s="83"/>
    </row>
    <row r="386" spans="1:12" hidden="1" x14ac:dyDescent="0.15">
      <c r="A386" s="76">
        <v>25</v>
      </c>
      <c r="B386" s="77"/>
      <c r="C386" s="18">
        <f t="shared" ref="C386:F386" si="147">C312*$K$2</f>
        <v>267.08333333333331</v>
      </c>
      <c r="D386" s="18">
        <f t="shared" si="147"/>
        <v>225</v>
      </c>
      <c r="E386" s="18">
        <f t="shared" si="147"/>
        <v>202.5</v>
      </c>
      <c r="F386" s="18">
        <f t="shared" si="147"/>
        <v>150.58333333333331</v>
      </c>
      <c r="G386" s="18">
        <v>0</v>
      </c>
      <c r="I386" s="83"/>
      <c r="J386" s="83"/>
      <c r="K386" s="83"/>
      <c r="L386" s="83"/>
    </row>
    <row r="387" spans="1:12" hidden="1" x14ac:dyDescent="0.15">
      <c r="A387" s="76">
        <v>26</v>
      </c>
      <c r="B387" s="77"/>
      <c r="C387" s="18">
        <f t="shared" ref="C387:F387" si="148">C313*$K$2</f>
        <v>273.08333333333331</v>
      </c>
      <c r="D387" s="18">
        <f t="shared" si="148"/>
        <v>229.58333333333331</v>
      </c>
      <c r="E387" s="18">
        <f t="shared" si="148"/>
        <v>206.41666666666666</v>
      </c>
      <c r="F387" s="18">
        <f t="shared" si="148"/>
        <v>153.58333333333331</v>
      </c>
      <c r="G387" s="18">
        <v>0</v>
      </c>
      <c r="I387" s="83"/>
      <c r="J387" s="83"/>
      <c r="K387" s="83"/>
      <c r="L387" s="83"/>
    </row>
    <row r="388" spans="1:12" hidden="1" x14ac:dyDescent="0.15">
      <c r="A388" s="76">
        <v>27</v>
      </c>
      <c r="B388" s="77"/>
      <c r="C388" s="18">
        <f t="shared" ref="C388:F388" si="149">C314*$K$2</f>
        <v>279.33333333333331</v>
      </c>
      <c r="D388" s="18">
        <f t="shared" si="149"/>
        <v>234.58333333333331</v>
      </c>
      <c r="E388" s="18">
        <f t="shared" si="149"/>
        <v>210.33333333333331</v>
      </c>
      <c r="F388" s="18">
        <f t="shared" si="149"/>
        <v>156.58333333333331</v>
      </c>
      <c r="G388" s="18">
        <v>0</v>
      </c>
      <c r="I388" s="83"/>
      <c r="J388" s="83"/>
      <c r="K388" s="83"/>
      <c r="L388" s="83"/>
    </row>
    <row r="389" spans="1:12" hidden="1" x14ac:dyDescent="0.15">
      <c r="A389" s="76">
        <v>28</v>
      </c>
      <c r="B389" s="77"/>
      <c r="C389" s="18">
        <f t="shared" ref="C389:F389" si="150">C315*$K$2</f>
        <v>285.83333333333331</v>
      </c>
      <c r="D389" s="18">
        <f t="shared" si="150"/>
        <v>239.5</v>
      </c>
      <c r="E389" s="18">
        <f t="shared" si="150"/>
        <v>214.58333333333331</v>
      </c>
      <c r="F389" s="18">
        <f t="shared" si="150"/>
        <v>159.75</v>
      </c>
      <c r="G389" s="18">
        <v>0</v>
      </c>
      <c r="I389" s="83"/>
      <c r="J389" s="83"/>
      <c r="K389" s="83"/>
      <c r="L389" s="83"/>
    </row>
    <row r="390" spans="1:12" hidden="1" x14ac:dyDescent="0.15">
      <c r="A390" s="76">
        <v>29</v>
      </c>
      <c r="B390" s="77"/>
      <c r="C390" s="18">
        <f t="shared" ref="C390:F390" si="151">C316*$K$2</f>
        <v>292.66666666666663</v>
      </c>
      <c r="D390" s="18">
        <f t="shared" si="151"/>
        <v>244.91666666666666</v>
      </c>
      <c r="E390" s="18">
        <f t="shared" si="151"/>
        <v>219</v>
      </c>
      <c r="F390" s="18">
        <f t="shared" si="151"/>
        <v>162.91666666666666</v>
      </c>
      <c r="G390" s="18">
        <v>0</v>
      </c>
      <c r="I390" s="83"/>
      <c r="J390" s="83"/>
      <c r="K390" s="83"/>
      <c r="L390" s="83"/>
    </row>
    <row r="391" spans="1:12" hidden="1" x14ac:dyDescent="0.15">
      <c r="A391" s="76">
        <v>30</v>
      </c>
      <c r="B391" s="77"/>
      <c r="C391" s="18">
        <f t="shared" ref="C391:F391" si="152">C317*$K$2</f>
        <v>299.66666666666663</v>
      </c>
      <c r="D391" s="18">
        <f t="shared" si="152"/>
        <v>250.25</v>
      </c>
      <c r="E391" s="18">
        <f t="shared" si="152"/>
        <v>223.66666666666666</v>
      </c>
      <c r="F391" s="18">
        <f t="shared" si="152"/>
        <v>166.5</v>
      </c>
      <c r="G391" s="18">
        <v>0</v>
      </c>
      <c r="I391" s="83"/>
      <c r="J391" s="83"/>
      <c r="K391" s="83"/>
      <c r="L391" s="83"/>
    </row>
    <row r="392" spans="1:12" hidden="1" x14ac:dyDescent="0.15">
      <c r="A392" s="76">
        <v>31</v>
      </c>
      <c r="B392" s="77"/>
      <c r="C392" s="18">
        <f t="shared" ref="C392:F392" si="153">C318*$K$2</f>
        <v>307</v>
      </c>
      <c r="D392" s="18">
        <f t="shared" si="153"/>
        <v>256</v>
      </c>
      <c r="E392" s="18">
        <f t="shared" si="153"/>
        <v>228.58333333333331</v>
      </c>
      <c r="F392" s="18">
        <f t="shared" si="153"/>
        <v>170</v>
      </c>
      <c r="G392" s="18">
        <v>0</v>
      </c>
      <c r="I392" s="83"/>
      <c r="J392" s="83"/>
      <c r="K392" s="83"/>
      <c r="L392" s="83"/>
    </row>
    <row r="393" spans="1:12" hidden="1" x14ac:dyDescent="0.15">
      <c r="A393" s="76">
        <v>32</v>
      </c>
      <c r="B393" s="77"/>
      <c r="C393" s="18">
        <f t="shared" ref="C393:F393" si="154">C319*$K$2</f>
        <v>314.58333333333331</v>
      </c>
      <c r="D393" s="18">
        <f t="shared" si="154"/>
        <v>261.91666666666663</v>
      </c>
      <c r="E393" s="18">
        <f t="shared" si="154"/>
        <v>233.5</v>
      </c>
      <c r="F393" s="18">
        <f t="shared" si="154"/>
        <v>173.66666666666666</v>
      </c>
      <c r="G393" s="18">
        <v>0</v>
      </c>
      <c r="I393" s="83"/>
      <c r="J393" s="83"/>
      <c r="K393" s="83"/>
      <c r="L393" s="83"/>
    </row>
    <row r="394" spans="1:12" hidden="1" x14ac:dyDescent="0.15">
      <c r="A394" s="76">
        <v>33</v>
      </c>
      <c r="B394" s="77"/>
      <c r="C394" s="18">
        <f t="shared" ref="C394:F394" si="155">C320*$K$2</f>
        <v>322.25</v>
      </c>
      <c r="D394" s="18">
        <f t="shared" si="155"/>
        <v>268.08333333333331</v>
      </c>
      <c r="E394" s="18">
        <f t="shared" si="155"/>
        <v>238.83333333333331</v>
      </c>
      <c r="F394" s="18">
        <f t="shared" si="155"/>
        <v>177.66666666666666</v>
      </c>
      <c r="G394" s="18">
        <v>0</v>
      </c>
      <c r="I394" s="83"/>
      <c r="J394" s="83"/>
      <c r="K394" s="83"/>
      <c r="L394" s="83"/>
    </row>
    <row r="395" spans="1:12" hidden="1" x14ac:dyDescent="0.15">
      <c r="A395" s="76">
        <v>34</v>
      </c>
      <c r="B395" s="77"/>
      <c r="C395" s="18">
        <f t="shared" ref="C395:F395" si="156">C321*$K$2</f>
        <v>330.41666666666663</v>
      </c>
      <c r="D395" s="18">
        <f t="shared" si="156"/>
        <v>274.33333333333331</v>
      </c>
      <c r="E395" s="18">
        <f t="shared" si="156"/>
        <v>244.08333333333331</v>
      </c>
      <c r="F395" s="18">
        <f t="shared" si="156"/>
        <v>181.58333333333331</v>
      </c>
      <c r="G395" s="18">
        <v>0</v>
      </c>
      <c r="I395" s="83"/>
      <c r="J395" s="83"/>
      <c r="K395" s="83"/>
      <c r="L395" s="83"/>
    </row>
    <row r="396" spans="1:12" hidden="1" x14ac:dyDescent="0.15">
      <c r="A396" s="76">
        <v>35</v>
      </c>
      <c r="B396" s="77"/>
      <c r="C396" s="18">
        <f t="shared" ref="C396:F396" si="157">C322*$K$2</f>
        <v>338.58333333333331</v>
      </c>
      <c r="D396" s="18">
        <f t="shared" si="157"/>
        <v>280.91666666666663</v>
      </c>
      <c r="E396" s="18">
        <f t="shared" si="157"/>
        <v>249.91666666666666</v>
      </c>
      <c r="F396" s="18">
        <f t="shared" si="157"/>
        <v>185.91666666666666</v>
      </c>
      <c r="G396" s="18">
        <v>0</v>
      </c>
      <c r="I396" s="83"/>
      <c r="J396" s="83"/>
      <c r="K396" s="83"/>
      <c r="L396" s="83"/>
    </row>
    <row r="397" spans="1:12" hidden="1" x14ac:dyDescent="0.15">
      <c r="A397" s="76">
        <v>36</v>
      </c>
      <c r="B397" s="77"/>
      <c r="C397" s="18">
        <f t="shared" ref="C397:F397" si="158">C323*$K$2</f>
        <v>347.16666666666663</v>
      </c>
      <c r="D397" s="18">
        <f t="shared" si="158"/>
        <v>287.66666666666663</v>
      </c>
      <c r="E397" s="18">
        <f t="shared" si="158"/>
        <v>255.58333333333331</v>
      </c>
      <c r="F397" s="18">
        <f t="shared" si="158"/>
        <v>190.16666666666666</v>
      </c>
      <c r="G397" s="18">
        <v>0</v>
      </c>
      <c r="I397" s="83"/>
      <c r="J397" s="83"/>
      <c r="K397" s="83"/>
      <c r="L397" s="83"/>
    </row>
    <row r="398" spans="1:12" hidden="1" x14ac:dyDescent="0.15">
      <c r="A398" s="76">
        <v>37</v>
      </c>
      <c r="B398" s="77"/>
      <c r="C398" s="18">
        <f t="shared" ref="C398:F398" si="159">C324*$K$2</f>
        <v>356.08333333333331</v>
      </c>
      <c r="D398" s="18">
        <f t="shared" si="159"/>
        <v>294.75</v>
      </c>
      <c r="E398" s="18">
        <f t="shared" si="159"/>
        <v>261.66666666666663</v>
      </c>
      <c r="F398" s="18">
        <f t="shared" si="159"/>
        <v>194.75</v>
      </c>
      <c r="G398" s="18">
        <v>0</v>
      </c>
      <c r="I398" s="83"/>
      <c r="J398" s="83"/>
      <c r="K398" s="83"/>
      <c r="L398" s="83"/>
    </row>
    <row r="399" spans="1:12" hidden="1" x14ac:dyDescent="0.15">
      <c r="A399" s="76">
        <v>38</v>
      </c>
      <c r="B399" s="77"/>
      <c r="C399" s="18">
        <f t="shared" ref="C399:F399" si="160">C325*$K$2</f>
        <v>365.08333333333331</v>
      </c>
      <c r="D399" s="18">
        <f t="shared" si="160"/>
        <v>301.91666666666663</v>
      </c>
      <c r="E399" s="18">
        <f t="shared" si="160"/>
        <v>267.75</v>
      </c>
      <c r="F399" s="18">
        <f t="shared" si="160"/>
        <v>199.25</v>
      </c>
      <c r="G399" s="18">
        <v>0</v>
      </c>
      <c r="I399" s="83"/>
      <c r="J399" s="83"/>
      <c r="K399" s="83"/>
      <c r="L399" s="83"/>
    </row>
    <row r="400" spans="1:12" hidden="1" x14ac:dyDescent="0.15">
      <c r="A400" s="76">
        <v>39</v>
      </c>
      <c r="B400" s="77"/>
      <c r="C400" s="18">
        <f t="shared" ref="C400:F400" si="161">C326*$K$2</f>
        <v>374.41666666666663</v>
      </c>
      <c r="D400" s="18">
        <f t="shared" si="161"/>
        <v>309.16666666666663</v>
      </c>
      <c r="E400" s="18">
        <f t="shared" si="161"/>
        <v>274.25</v>
      </c>
      <c r="F400" s="18">
        <f t="shared" si="161"/>
        <v>204</v>
      </c>
      <c r="G400" s="18">
        <v>0</v>
      </c>
      <c r="I400" s="83"/>
      <c r="J400" s="83"/>
      <c r="K400" s="83"/>
      <c r="L400" s="83"/>
    </row>
    <row r="401" spans="1:12" hidden="1" x14ac:dyDescent="0.15">
      <c r="A401" s="76">
        <v>40</v>
      </c>
      <c r="B401" s="77"/>
      <c r="C401" s="18">
        <f t="shared" ref="C401:F401" si="162">C327*$K$2</f>
        <v>384</v>
      </c>
      <c r="D401" s="18">
        <f t="shared" si="162"/>
        <v>316.91666666666663</v>
      </c>
      <c r="E401" s="18">
        <f t="shared" si="162"/>
        <v>280.66666666666663</v>
      </c>
      <c r="F401" s="18">
        <f t="shared" si="162"/>
        <v>208.83333333333331</v>
      </c>
      <c r="G401" s="18">
        <v>0</v>
      </c>
      <c r="I401" s="83"/>
      <c r="J401" s="83"/>
      <c r="K401" s="83"/>
      <c r="L401" s="83"/>
    </row>
    <row r="402" spans="1:12" hidden="1" x14ac:dyDescent="0.15">
      <c r="A402" s="76">
        <v>41</v>
      </c>
      <c r="B402" s="77"/>
      <c r="C402" s="18">
        <f t="shared" ref="C402:F402" si="163">C328*$K$2</f>
        <v>393.91666666666663</v>
      </c>
      <c r="D402" s="18">
        <f t="shared" si="163"/>
        <v>324.75</v>
      </c>
      <c r="E402" s="18">
        <f t="shared" si="163"/>
        <v>287.58333333333331</v>
      </c>
      <c r="F402" s="18">
        <f t="shared" si="163"/>
        <v>213.91666666666666</v>
      </c>
      <c r="G402" s="18">
        <v>0</v>
      </c>
      <c r="I402" s="83"/>
      <c r="J402" s="83"/>
      <c r="K402" s="83"/>
      <c r="L402" s="83"/>
    </row>
    <row r="403" spans="1:12" hidden="1" x14ac:dyDescent="0.15">
      <c r="A403" s="76">
        <v>42</v>
      </c>
      <c r="B403" s="77"/>
      <c r="C403" s="18">
        <f t="shared" ref="C403:F403" si="164">C329*$K$2</f>
        <v>404</v>
      </c>
      <c r="D403" s="18">
        <f t="shared" si="164"/>
        <v>332.83333333333331</v>
      </c>
      <c r="E403" s="18">
        <f t="shared" si="164"/>
        <v>294.41666666666663</v>
      </c>
      <c r="F403" s="18">
        <f t="shared" si="164"/>
        <v>219</v>
      </c>
      <c r="G403" s="18">
        <v>0</v>
      </c>
      <c r="I403" s="83"/>
      <c r="J403" s="83"/>
      <c r="K403" s="83"/>
      <c r="L403" s="83"/>
    </row>
    <row r="404" spans="1:12" hidden="1" x14ac:dyDescent="0.15">
      <c r="A404" s="76">
        <v>43</v>
      </c>
      <c r="B404" s="77"/>
      <c r="C404" s="18">
        <f t="shared" ref="C404:F404" si="165">C330*$K$2</f>
        <v>414.25</v>
      </c>
      <c r="D404" s="18">
        <f t="shared" si="165"/>
        <v>341</v>
      </c>
      <c r="E404" s="18">
        <f t="shared" si="165"/>
        <v>301.58333333333331</v>
      </c>
      <c r="F404" s="18">
        <f t="shared" si="165"/>
        <v>224.33333333333331</v>
      </c>
      <c r="G404" s="18">
        <v>0</v>
      </c>
      <c r="I404" s="83"/>
      <c r="J404" s="83"/>
      <c r="K404" s="83"/>
      <c r="L404" s="83"/>
    </row>
    <row r="405" spans="1:12" hidden="1" x14ac:dyDescent="0.15">
      <c r="A405" s="76">
        <v>44</v>
      </c>
      <c r="B405" s="77"/>
      <c r="C405" s="18">
        <f t="shared" ref="C405:F405" si="166">C331*$K$2</f>
        <v>424.83333333333331</v>
      </c>
      <c r="D405" s="18">
        <f t="shared" si="166"/>
        <v>349.58333333333331</v>
      </c>
      <c r="E405" s="18">
        <f t="shared" si="166"/>
        <v>308.91666666666663</v>
      </c>
      <c r="F405" s="18">
        <f t="shared" si="166"/>
        <v>229.83333333333331</v>
      </c>
      <c r="G405" s="18">
        <v>0</v>
      </c>
      <c r="I405" s="83"/>
      <c r="J405" s="83"/>
      <c r="K405" s="83"/>
      <c r="L405" s="83"/>
    </row>
    <row r="406" spans="1:12" hidden="1" x14ac:dyDescent="0.15">
      <c r="A406" s="76">
        <v>45</v>
      </c>
      <c r="B406" s="77"/>
      <c r="C406" s="18">
        <f t="shared" ref="C406:F406" si="167">C332*$K$2</f>
        <v>435.66666666666663</v>
      </c>
      <c r="D406" s="18">
        <f t="shared" si="167"/>
        <v>358.25</v>
      </c>
      <c r="E406" s="18">
        <f t="shared" si="167"/>
        <v>316.41666666666663</v>
      </c>
      <c r="F406" s="18">
        <f t="shared" si="167"/>
        <v>235.33333333333331</v>
      </c>
      <c r="G406" s="18">
        <v>0</v>
      </c>
      <c r="I406" s="83"/>
      <c r="J406" s="83"/>
      <c r="K406" s="83"/>
      <c r="L406" s="83"/>
    </row>
    <row r="407" spans="1:12" hidden="1" x14ac:dyDescent="0.15">
      <c r="A407" s="76">
        <v>46</v>
      </c>
      <c r="B407" s="77"/>
      <c r="C407" s="18">
        <f t="shared" ref="C407:F407" si="168">C333*$K$2</f>
        <v>446.91666666666663</v>
      </c>
      <c r="D407" s="18">
        <f t="shared" si="168"/>
        <v>367.08333333333331</v>
      </c>
      <c r="E407" s="18">
        <f t="shared" si="168"/>
        <v>324.25</v>
      </c>
      <c r="F407" s="18">
        <f t="shared" si="168"/>
        <v>241.16666666666666</v>
      </c>
      <c r="G407" s="18">
        <v>0</v>
      </c>
      <c r="I407" s="83"/>
      <c r="J407" s="83"/>
      <c r="K407" s="83"/>
      <c r="L407" s="83"/>
    </row>
    <row r="408" spans="1:12" hidden="1" x14ac:dyDescent="0.15">
      <c r="A408" s="76">
        <v>47</v>
      </c>
      <c r="B408" s="77"/>
      <c r="C408" s="18">
        <f t="shared" ref="C408:F408" si="169">C334*$K$2</f>
        <v>458.16666666666663</v>
      </c>
      <c r="D408" s="18">
        <f t="shared" si="169"/>
        <v>376.16666666666663</v>
      </c>
      <c r="E408" s="18">
        <f t="shared" si="169"/>
        <v>332.16666666666663</v>
      </c>
      <c r="F408" s="18">
        <f t="shared" si="169"/>
        <v>247.08333333333331</v>
      </c>
      <c r="G408" s="18">
        <v>0</v>
      </c>
      <c r="I408" s="83"/>
      <c r="J408" s="83"/>
      <c r="K408" s="83"/>
      <c r="L408" s="83"/>
    </row>
    <row r="409" spans="1:12" hidden="1" x14ac:dyDescent="0.15">
      <c r="A409" s="76">
        <v>48</v>
      </c>
      <c r="B409" s="77"/>
      <c r="C409" s="18">
        <f t="shared" ref="C409:F409" si="170">C335*$K$2</f>
        <v>469.91666666666663</v>
      </c>
      <c r="D409" s="18">
        <f t="shared" si="170"/>
        <v>385.58333333333331</v>
      </c>
      <c r="E409" s="18">
        <f t="shared" si="170"/>
        <v>340.33333333333331</v>
      </c>
      <c r="F409" s="18">
        <f t="shared" si="170"/>
        <v>253.08333333333331</v>
      </c>
      <c r="G409" s="18">
        <v>0</v>
      </c>
      <c r="I409" s="83"/>
      <c r="J409" s="83"/>
      <c r="K409" s="83"/>
      <c r="L409" s="83"/>
    </row>
    <row r="410" spans="1:12" hidden="1" x14ac:dyDescent="0.15">
      <c r="A410" s="76">
        <v>49</v>
      </c>
      <c r="B410" s="77"/>
      <c r="C410" s="18">
        <f t="shared" ref="C410:F410" si="171">C336*$K$2</f>
        <v>481.75</v>
      </c>
      <c r="D410" s="18">
        <f t="shared" si="171"/>
        <v>395.16666666666663</v>
      </c>
      <c r="E410" s="18">
        <f t="shared" si="171"/>
        <v>348.41666666666663</v>
      </c>
      <c r="F410" s="18">
        <f t="shared" si="171"/>
        <v>259.25</v>
      </c>
      <c r="G410" s="18">
        <v>0</v>
      </c>
      <c r="I410" s="83"/>
      <c r="J410" s="83"/>
      <c r="K410" s="83"/>
      <c r="L410" s="83"/>
    </row>
    <row r="411" spans="1:12" hidden="1" x14ac:dyDescent="0.15">
      <c r="A411" s="76">
        <v>50</v>
      </c>
      <c r="B411" s="77"/>
      <c r="C411" s="18">
        <f t="shared" ref="C411:F411" si="172">C337*$K$2</f>
        <v>493.66666666666663</v>
      </c>
      <c r="D411" s="18">
        <f t="shared" si="172"/>
        <v>405</v>
      </c>
      <c r="E411" s="18">
        <f t="shared" si="172"/>
        <v>357</v>
      </c>
      <c r="F411" s="18">
        <f t="shared" si="172"/>
        <v>265.58333333333331</v>
      </c>
      <c r="G411" s="18">
        <v>0</v>
      </c>
      <c r="I411" s="83"/>
      <c r="J411" s="83"/>
      <c r="K411" s="83"/>
      <c r="L411" s="83"/>
    </row>
    <row r="412" spans="1:12" hidden="1" x14ac:dyDescent="0.15">
      <c r="A412" s="76">
        <v>51</v>
      </c>
      <c r="B412" s="77"/>
      <c r="C412" s="18">
        <f t="shared" ref="C412:F412" si="173">C338*$K$2</f>
        <v>506.08333333333331</v>
      </c>
      <c r="D412" s="18">
        <f t="shared" si="173"/>
        <v>414.83333333333331</v>
      </c>
      <c r="E412" s="18">
        <f t="shared" si="173"/>
        <v>365.75</v>
      </c>
      <c r="F412" s="18">
        <f t="shared" si="173"/>
        <v>272.08333333333331</v>
      </c>
      <c r="G412" s="18">
        <v>0</v>
      </c>
      <c r="I412" s="83"/>
      <c r="J412" s="83"/>
      <c r="K412" s="83"/>
      <c r="L412" s="83"/>
    </row>
    <row r="413" spans="1:12" hidden="1" x14ac:dyDescent="0.15">
      <c r="A413" s="76">
        <v>52</v>
      </c>
      <c r="B413" s="77"/>
      <c r="C413" s="18">
        <f t="shared" ref="C413:F413" si="174">C339*$K$2</f>
        <v>518.75</v>
      </c>
      <c r="D413" s="18">
        <f t="shared" si="174"/>
        <v>425</v>
      </c>
      <c r="E413" s="18">
        <f t="shared" si="174"/>
        <v>374.66666666666663</v>
      </c>
      <c r="F413" s="18">
        <f t="shared" si="174"/>
        <v>278.66666666666663</v>
      </c>
      <c r="G413" s="18">
        <v>0</v>
      </c>
      <c r="I413" s="83"/>
      <c r="J413" s="83"/>
      <c r="K413" s="83"/>
      <c r="L413" s="83"/>
    </row>
    <row r="414" spans="1:12" hidden="1" x14ac:dyDescent="0.15">
      <c r="A414" s="76">
        <v>53</v>
      </c>
      <c r="B414" s="77"/>
      <c r="C414" s="18">
        <f t="shared" ref="C414:F414" si="175">C340*$K$2</f>
        <v>531.66666666666663</v>
      </c>
      <c r="D414" s="18">
        <f t="shared" si="175"/>
        <v>435.5</v>
      </c>
      <c r="E414" s="18">
        <f t="shared" si="175"/>
        <v>383.66666666666663</v>
      </c>
      <c r="F414" s="18">
        <f t="shared" si="175"/>
        <v>285.41666666666663</v>
      </c>
      <c r="G414" s="18">
        <v>0</v>
      </c>
      <c r="I414" s="83"/>
      <c r="J414" s="83"/>
      <c r="K414" s="83"/>
      <c r="L414" s="83"/>
    </row>
    <row r="415" spans="1:12" hidden="1" x14ac:dyDescent="0.15">
      <c r="A415" s="76">
        <v>54</v>
      </c>
      <c r="B415" s="77"/>
      <c r="C415" s="18">
        <f t="shared" ref="C415:F415" si="176">C341*$K$2</f>
        <v>544.58333333333326</v>
      </c>
      <c r="D415" s="18">
        <f t="shared" si="176"/>
        <v>446</v>
      </c>
      <c r="E415" s="18">
        <f t="shared" si="176"/>
        <v>392.91666666666663</v>
      </c>
      <c r="F415" s="18">
        <f t="shared" si="176"/>
        <v>292.33333333333331</v>
      </c>
      <c r="G415" s="18">
        <v>0</v>
      </c>
      <c r="I415" s="83"/>
      <c r="J415" s="83"/>
      <c r="K415" s="83"/>
      <c r="L415" s="83"/>
    </row>
    <row r="416" spans="1:12" hidden="1" x14ac:dyDescent="0.15">
      <c r="A416" s="76">
        <v>55</v>
      </c>
      <c r="B416" s="77"/>
      <c r="C416" s="18">
        <f t="shared" ref="C416:F416" si="177">C342*$K$2</f>
        <v>558.25</v>
      </c>
      <c r="D416" s="18">
        <f t="shared" si="177"/>
        <v>456.91666666666663</v>
      </c>
      <c r="E416" s="18">
        <f t="shared" si="177"/>
        <v>402.5</v>
      </c>
      <c r="F416" s="18">
        <f t="shared" si="177"/>
        <v>299.41666666666663</v>
      </c>
      <c r="G416" s="18">
        <v>0</v>
      </c>
      <c r="I416" s="83"/>
      <c r="J416" s="83"/>
      <c r="K416" s="83"/>
      <c r="L416" s="83"/>
    </row>
    <row r="417" spans="1:12" hidden="1" x14ac:dyDescent="0.15">
      <c r="A417" s="76">
        <v>56</v>
      </c>
      <c r="B417" s="77"/>
      <c r="C417" s="18">
        <f t="shared" ref="C417:F417" si="178">C343*$K$2</f>
        <v>571.83333333333326</v>
      </c>
      <c r="D417" s="18">
        <f t="shared" si="178"/>
        <v>467.83333333333331</v>
      </c>
      <c r="E417" s="18">
        <f t="shared" si="178"/>
        <v>412.08333333333331</v>
      </c>
      <c r="F417" s="18">
        <f t="shared" si="178"/>
        <v>306.58333333333331</v>
      </c>
      <c r="G417" s="18">
        <v>0</v>
      </c>
      <c r="I417" s="83"/>
      <c r="J417" s="83"/>
      <c r="K417" s="83"/>
      <c r="L417" s="83"/>
    </row>
    <row r="418" spans="1:12" hidden="1" x14ac:dyDescent="0.15">
      <c r="A418" s="76">
        <v>57</v>
      </c>
      <c r="B418" s="77"/>
      <c r="C418" s="18">
        <f t="shared" ref="C418:F418" si="179">C344*$K$2</f>
        <v>585.58333333333326</v>
      </c>
      <c r="D418" s="18">
        <f t="shared" si="179"/>
        <v>479.25</v>
      </c>
      <c r="E418" s="18">
        <f t="shared" si="179"/>
        <v>422</v>
      </c>
      <c r="F418" s="18">
        <f t="shared" si="179"/>
        <v>314</v>
      </c>
      <c r="G418" s="18">
        <v>0</v>
      </c>
      <c r="I418" s="83"/>
      <c r="J418" s="83"/>
      <c r="K418" s="83"/>
      <c r="L418" s="83"/>
    </row>
    <row r="419" spans="1:12" hidden="1" x14ac:dyDescent="0.15">
      <c r="A419" s="76">
        <v>58</v>
      </c>
      <c r="B419" s="77"/>
      <c r="C419" s="18">
        <f t="shared" ref="C419:F419" si="180">C345*$K$2</f>
        <v>599.75</v>
      </c>
      <c r="D419" s="18">
        <f t="shared" si="180"/>
        <v>490.75</v>
      </c>
      <c r="E419" s="18">
        <f t="shared" si="180"/>
        <v>431.91666666666663</v>
      </c>
      <c r="F419" s="18">
        <f t="shared" si="180"/>
        <v>321.33333333333331</v>
      </c>
      <c r="G419" s="18">
        <v>0</v>
      </c>
      <c r="I419" s="83"/>
      <c r="J419" s="83"/>
      <c r="K419" s="83"/>
      <c r="L419" s="83"/>
    </row>
    <row r="420" spans="1:12" hidden="1" x14ac:dyDescent="0.15">
      <c r="A420" s="76">
        <v>59</v>
      </c>
      <c r="B420" s="77"/>
      <c r="C420" s="18">
        <f t="shared" ref="C420:F420" si="181">C346*$K$2</f>
        <v>614.33333333333326</v>
      </c>
      <c r="D420" s="18">
        <f t="shared" si="181"/>
        <v>502.5</v>
      </c>
      <c r="E420" s="18">
        <f t="shared" si="181"/>
        <v>442.16666666666663</v>
      </c>
      <c r="F420" s="18">
        <f t="shared" si="181"/>
        <v>328.91666666666663</v>
      </c>
      <c r="G420" s="18">
        <v>0</v>
      </c>
      <c r="I420" s="83"/>
      <c r="J420" s="83"/>
      <c r="K420" s="83"/>
      <c r="L420" s="83"/>
    </row>
    <row r="421" spans="1:12" hidden="1" x14ac:dyDescent="0.15">
      <c r="A421" s="76">
        <v>60</v>
      </c>
      <c r="B421" s="77"/>
      <c r="C421" s="18">
        <f t="shared" ref="C421:F421" si="182">C347*$K$2</f>
        <v>628.91666666666663</v>
      </c>
      <c r="D421" s="18">
        <f t="shared" si="182"/>
        <v>514.25</v>
      </c>
      <c r="E421" s="18">
        <f t="shared" si="182"/>
        <v>452.58333333333331</v>
      </c>
      <c r="F421" s="18">
        <f t="shared" si="182"/>
        <v>336.66666666666663</v>
      </c>
      <c r="G421" s="18">
        <v>0</v>
      </c>
      <c r="I421" s="83"/>
      <c r="J421" s="83"/>
      <c r="K421" s="83"/>
      <c r="L421" s="83"/>
    </row>
    <row r="422" spans="1:12" hidden="1" x14ac:dyDescent="0.15">
      <c r="A422" s="76">
        <v>61</v>
      </c>
      <c r="B422" s="77"/>
      <c r="C422" s="18">
        <f t="shared" ref="C422:F422" si="183">C348*$K$2</f>
        <v>705.91666666666663</v>
      </c>
      <c r="D422" s="18">
        <f t="shared" si="183"/>
        <v>577.08333333333326</v>
      </c>
      <c r="E422" s="18">
        <f t="shared" si="183"/>
        <v>507.58333333333331</v>
      </c>
      <c r="F422" s="18">
        <f t="shared" si="183"/>
        <v>377.58333333333331</v>
      </c>
      <c r="G422" s="18">
        <v>0</v>
      </c>
      <c r="I422" s="83"/>
      <c r="J422" s="83"/>
      <c r="K422" s="83"/>
      <c r="L422" s="83"/>
    </row>
    <row r="423" spans="1:12" hidden="1" x14ac:dyDescent="0.15">
      <c r="A423" s="76">
        <v>62</v>
      </c>
      <c r="B423" s="77"/>
      <c r="C423" s="18">
        <f t="shared" ref="C423:F423" si="184">C349*$K$2</f>
        <v>789.5</v>
      </c>
      <c r="D423" s="18">
        <f t="shared" si="184"/>
        <v>645.08333333333326</v>
      </c>
      <c r="E423" s="18">
        <f t="shared" si="184"/>
        <v>567.5</v>
      </c>
      <c r="F423" s="18">
        <f t="shared" si="184"/>
        <v>422.16666666666663</v>
      </c>
      <c r="G423" s="18">
        <v>0</v>
      </c>
      <c r="I423" s="83"/>
      <c r="J423" s="83"/>
      <c r="K423" s="83"/>
      <c r="L423" s="83"/>
    </row>
    <row r="424" spans="1:12" hidden="1" x14ac:dyDescent="0.15">
      <c r="A424" s="76">
        <v>63</v>
      </c>
      <c r="B424" s="77"/>
      <c r="C424" s="18">
        <f t="shared" ref="C424:F424" si="185">C350*$K$2</f>
        <v>879.25</v>
      </c>
      <c r="D424" s="18">
        <f t="shared" si="185"/>
        <v>718.66666666666663</v>
      </c>
      <c r="E424" s="18">
        <f t="shared" si="185"/>
        <v>632</v>
      </c>
      <c r="F424" s="18">
        <f t="shared" si="185"/>
        <v>470.16666666666663</v>
      </c>
      <c r="G424" s="18">
        <v>0</v>
      </c>
      <c r="I424" s="83"/>
      <c r="J424" s="83"/>
      <c r="K424" s="83"/>
      <c r="L424" s="83"/>
    </row>
    <row r="425" spans="1:12" hidden="1" x14ac:dyDescent="0.15">
      <c r="A425" s="76">
        <v>64</v>
      </c>
      <c r="B425" s="77"/>
      <c r="C425" s="18">
        <f t="shared" ref="C425:F425" si="186">C351*$K$2</f>
        <v>975.41666666666663</v>
      </c>
      <c r="D425" s="18">
        <f t="shared" si="186"/>
        <v>797.33333333333326</v>
      </c>
      <c r="E425" s="18">
        <f t="shared" si="186"/>
        <v>701.5</v>
      </c>
      <c r="F425" s="18">
        <f t="shared" si="186"/>
        <v>521.83333333333326</v>
      </c>
      <c r="G425" s="18">
        <v>0</v>
      </c>
      <c r="I425" s="83"/>
      <c r="J425" s="83"/>
      <c r="K425" s="83"/>
      <c r="L425" s="83"/>
    </row>
    <row r="426" spans="1:12" hidden="1" x14ac:dyDescent="0.15">
      <c r="A426" s="76">
        <v>65</v>
      </c>
      <c r="B426" s="77"/>
      <c r="C426" s="18">
        <f t="shared" ref="C426:F426" si="187">C352*$K$2</f>
        <v>1077.9166666666665</v>
      </c>
      <c r="D426" s="18">
        <f t="shared" si="187"/>
        <v>881.41666666666663</v>
      </c>
      <c r="E426" s="18">
        <f t="shared" si="187"/>
        <v>775.66666666666663</v>
      </c>
      <c r="F426" s="18">
        <f t="shared" si="187"/>
        <v>577</v>
      </c>
      <c r="G426" s="18">
        <v>0</v>
      </c>
      <c r="I426" s="83"/>
      <c r="J426" s="83"/>
      <c r="K426" s="83"/>
      <c r="L426" s="83"/>
    </row>
    <row r="427" spans="1:12" hidden="1" x14ac:dyDescent="0.15">
      <c r="A427" s="76">
        <v>66</v>
      </c>
      <c r="B427" s="77"/>
      <c r="C427" s="18">
        <f t="shared" ref="C427:F427" si="188">C353*$K$2</f>
        <v>1186.75</v>
      </c>
      <c r="D427" s="18">
        <f t="shared" si="188"/>
        <v>970.91666666666663</v>
      </c>
      <c r="E427" s="18">
        <f t="shared" si="188"/>
        <v>854.75</v>
      </c>
      <c r="F427" s="18">
        <f t="shared" si="188"/>
        <v>635.83333333333326</v>
      </c>
      <c r="G427" s="18">
        <v>0</v>
      </c>
      <c r="I427" s="83"/>
      <c r="J427" s="83"/>
      <c r="K427" s="83"/>
      <c r="L427" s="83"/>
    </row>
    <row r="428" spans="1:12" hidden="1" x14ac:dyDescent="0.15">
      <c r="A428" s="76">
        <v>67</v>
      </c>
      <c r="B428" s="77"/>
      <c r="C428" s="18">
        <f t="shared" ref="C428:F428" si="189">C354*$K$2</f>
        <v>1302.0833333333333</v>
      </c>
      <c r="D428" s="18">
        <f t="shared" si="189"/>
        <v>1065.75</v>
      </c>
      <c r="E428" s="18">
        <f t="shared" si="189"/>
        <v>938.75</v>
      </c>
      <c r="F428" s="18">
        <f t="shared" si="189"/>
        <v>698.33333333333326</v>
      </c>
      <c r="G428" s="18">
        <v>0</v>
      </c>
      <c r="I428" s="83"/>
      <c r="J428" s="83"/>
      <c r="K428" s="83"/>
      <c r="L428" s="83"/>
    </row>
    <row r="429" spans="1:12" hidden="1" x14ac:dyDescent="0.15">
      <c r="A429" s="76">
        <v>68</v>
      </c>
      <c r="B429" s="77"/>
      <c r="C429" s="18">
        <f t="shared" ref="C429:F429" si="190">C355*$K$2</f>
        <v>1423.4166666666665</v>
      </c>
      <c r="D429" s="18">
        <f t="shared" si="190"/>
        <v>1166.1666666666665</v>
      </c>
      <c r="E429" s="18">
        <f t="shared" si="190"/>
        <v>1027.4166666666665</v>
      </c>
      <c r="F429" s="18">
        <f t="shared" si="190"/>
        <v>764.33333333333326</v>
      </c>
      <c r="G429" s="18">
        <v>0</v>
      </c>
      <c r="I429" s="83"/>
      <c r="J429" s="83"/>
      <c r="K429" s="83"/>
      <c r="L429" s="83"/>
    </row>
    <row r="430" spans="1:12" hidden="1" x14ac:dyDescent="0.15">
      <c r="A430" s="76">
        <v>69</v>
      </c>
      <c r="B430" s="77"/>
      <c r="C430" s="18">
        <f t="shared" ref="C430:F430" si="191">C356*$K$2</f>
        <v>1551.4166666666665</v>
      </c>
      <c r="D430" s="18">
        <f t="shared" si="191"/>
        <v>1271.6666666666665</v>
      </c>
      <c r="E430" s="18">
        <f t="shared" si="191"/>
        <v>1121</v>
      </c>
      <c r="F430" s="18">
        <f t="shared" si="191"/>
        <v>833.91666666666663</v>
      </c>
      <c r="G430" s="18">
        <v>0</v>
      </c>
      <c r="I430" s="83"/>
      <c r="J430" s="83"/>
      <c r="K430" s="83"/>
      <c r="L430" s="83"/>
    </row>
    <row r="431" spans="1:12" hidden="1" x14ac:dyDescent="0.15">
      <c r="A431" s="76">
        <v>70</v>
      </c>
      <c r="B431" s="77"/>
      <c r="C431" s="18">
        <f t="shared" ref="C431:F431" si="192">C357*$K$2</f>
        <v>1685.6666666666665</v>
      </c>
      <c r="D431" s="18">
        <f t="shared" si="192"/>
        <v>1382.5833333333333</v>
      </c>
      <c r="E431" s="18">
        <f t="shared" si="192"/>
        <v>1219.3333333333333</v>
      </c>
      <c r="F431" s="18">
        <f t="shared" si="192"/>
        <v>907.08333333333326</v>
      </c>
      <c r="G431" s="18">
        <v>0</v>
      </c>
      <c r="I431" s="83"/>
      <c r="J431" s="83"/>
      <c r="K431" s="83"/>
      <c r="L431" s="83"/>
    </row>
    <row r="432" spans="1:12" hidden="1" x14ac:dyDescent="0.15">
      <c r="A432" s="76">
        <v>71</v>
      </c>
      <c r="B432" s="77"/>
      <c r="C432" s="18">
        <f t="shared" ref="C432:F432" si="193">C358*$K$2</f>
        <v>1826.25</v>
      </c>
      <c r="D432" s="18">
        <f t="shared" si="193"/>
        <v>1498.8333333333333</v>
      </c>
      <c r="E432" s="18">
        <f t="shared" si="193"/>
        <v>1322.5</v>
      </c>
      <c r="F432" s="18">
        <f t="shared" si="193"/>
        <v>983.75</v>
      </c>
      <c r="G432" s="18">
        <v>0</v>
      </c>
      <c r="I432" s="83"/>
      <c r="J432" s="83"/>
      <c r="K432" s="83"/>
      <c r="L432" s="83"/>
    </row>
    <row r="433" spans="1:12" hidden="1" x14ac:dyDescent="0.15">
      <c r="A433" s="76">
        <v>72</v>
      </c>
      <c r="B433" s="77"/>
      <c r="C433" s="18">
        <f t="shared" ref="C433:F433" si="194">C359*$K$2</f>
        <v>1973.3333333333333</v>
      </c>
      <c r="D433" s="18">
        <f t="shared" si="194"/>
        <v>1620.4166666666665</v>
      </c>
      <c r="E433" s="18">
        <f t="shared" si="194"/>
        <v>1430.5</v>
      </c>
      <c r="F433" s="18">
        <f t="shared" si="194"/>
        <v>1064.0833333333333</v>
      </c>
      <c r="G433" s="18">
        <v>0</v>
      </c>
      <c r="I433" s="83"/>
      <c r="J433" s="83"/>
      <c r="K433" s="83"/>
      <c r="L433" s="83"/>
    </row>
    <row r="434" spans="1:12" hidden="1" x14ac:dyDescent="0.15">
      <c r="A434" s="76">
        <v>73</v>
      </c>
      <c r="B434" s="77"/>
      <c r="C434" s="18">
        <f t="shared" ref="C434:F434" si="195">C360*$K$2</f>
        <v>2126.5</v>
      </c>
      <c r="D434" s="18">
        <f t="shared" si="195"/>
        <v>1747.4166666666665</v>
      </c>
      <c r="E434" s="18">
        <f t="shared" si="195"/>
        <v>1543.25</v>
      </c>
      <c r="F434" s="18">
        <f t="shared" si="195"/>
        <v>1147.8333333333333</v>
      </c>
      <c r="G434" s="18">
        <v>0</v>
      </c>
      <c r="I434" s="83"/>
      <c r="J434" s="83"/>
      <c r="K434" s="83"/>
      <c r="L434" s="83"/>
    </row>
    <row r="435" spans="1:12" hidden="1" x14ac:dyDescent="0.15">
      <c r="A435" s="76">
        <v>74</v>
      </c>
      <c r="B435" s="77"/>
      <c r="C435" s="18">
        <f t="shared" ref="C435:F435" si="196">C361*$K$2</f>
        <v>2286.1666666666665</v>
      </c>
      <c r="D435" s="18">
        <f t="shared" si="196"/>
        <v>1879.6666666666665</v>
      </c>
      <c r="E435" s="18">
        <f t="shared" si="196"/>
        <v>1661</v>
      </c>
      <c r="F435" s="18">
        <f t="shared" si="196"/>
        <v>1235.5</v>
      </c>
      <c r="G435" s="18">
        <v>0</v>
      </c>
      <c r="I435" s="83"/>
      <c r="J435" s="83"/>
      <c r="K435" s="83"/>
      <c r="L435" s="83"/>
    </row>
    <row r="436" spans="1:12" hidden="1" x14ac:dyDescent="0.15">
      <c r="A436" s="76">
        <v>75</v>
      </c>
      <c r="B436" s="77"/>
      <c r="C436" s="18">
        <f t="shared" ref="C436:F436" si="197">C362*$K$2</f>
        <v>2452.333333333333</v>
      </c>
      <c r="D436" s="18">
        <f t="shared" si="197"/>
        <v>2017.5</v>
      </c>
      <c r="E436" s="18">
        <f t="shared" si="197"/>
        <v>1783.3333333333333</v>
      </c>
      <c r="F436" s="18">
        <f t="shared" si="197"/>
        <v>1326.5833333333333</v>
      </c>
      <c r="G436" s="18">
        <v>0</v>
      </c>
      <c r="I436" s="83"/>
      <c r="J436" s="83"/>
      <c r="K436" s="83"/>
      <c r="L436" s="83"/>
    </row>
    <row r="437" spans="1:12" hidden="1" x14ac:dyDescent="0.15">
      <c r="A437" s="76">
        <v>76</v>
      </c>
      <c r="B437" s="77"/>
      <c r="C437" s="18">
        <f t="shared" ref="C437:F437" si="198">C363*$K$2</f>
        <v>2452.333333333333</v>
      </c>
      <c r="D437" s="18">
        <f t="shared" si="198"/>
        <v>2017.5</v>
      </c>
      <c r="E437" s="18">
        <f t="shared" si="198"/>
        <v>1783.3333333333333</v>
      </c>
      <c r="F437" s="18">
        <f t="shared" si="198"/>
        <v>1326.5833333333333</v>
      </c>
      <c r="G437" s="18">
        <v>0</v>
      </c>
      <c r="I437" s="83"/>
      <c r="J437" s="83"/>
      <c r="K437" s="83"/>
      <c r="L437" s="83"/>
    </row>
    <row r="438" spans="1:12" hidden="1" x14ac:dyDescent="0.15">
      <c r="A438" s="76">
        <v>77</v>
      </c>
      <c r="B438" s="77"/>
      <c r="C438" s="18">
        <f t="shared" ref="C438:F438" si="199">C364*$K$2</f>
        <v>2452.333333333333</v>
      </c>
      <c r="D438" s="18">
        <f t="shared" si="199"/>
        <v>2017.5</v>
      </c>
      <c r="E438" s="18">
        <f t="shared" si="199"/>
        <v>1783.3333333333333</v>
      </c>
      <c r="F438" s="18">
        <f t="shared" si="199"/>
        <v>1326.5833333333333</v>
      </c>
      <c r="G438" s="18">
        <v>0</v>
      </c>
      <c r="I438" s="83"/>
      <c r="J438" s="83"/>
      <c r="K438" s="83"/>
      <c r="L438" s="83"/>
    </row>
    <row r="439" spans="1:12" hidden="1" x14ac:dyDescent="0.15">
      <c r="A439" s="76">
        <v>78</v>
      </c>
      <c r="B439" s="77"/>
      <c r="C439" s="18">
        <f t="shared" ref="C439:F439" si="200">C365*$K$2</f>
        <v>2452.333333333333</v>
      </c>
      <c r="D439" s="18">
        <f t="shared" si="200"/>
        <v>2017.5</v>
      </c>
      <c r="E439" s="18">
        <f t="shared" si="200"/>
        <v>1783.3333333333333</v>
      </c>
      <c r="F439" s="18">
        <f t="shared" si="200"/>
        <v>1326.5833333333333</v>
      </c>
      <c r="G439" s="18">
        <v>0</v>
      </c>
      <c r="I439" s="83"/>
      <c r="J439" s="83"/>
      <c r="K439" s="83"/>
      <c r="L439" s="83"/>
    </row>
    <row r="440" spans="1:12" hidden="1" x14ac:dyDescent="0.15">
      <c r="A440" s="76">
        <v>79</v>
      </c>
      <c r="B440" s="77"/>
      <c r="C440" s="18">
        <f t="shared" ref="C440:F440" si="201">C366*$K$2</f>
        <v>2452.333333333333</v>
      </c>
      <c r="D440" s="18">
        <f t="shared" si="201"/>
        <v>2017.5</v>
      </c>
      <c r="E440" s="18">
        <f t="shared" si="201"/>
        <v>1783.3333333333333</v>
      </c>
      <c r="F440" s="18">
        <f t="shared" si="201"/>
        <v>1326.5833333333333</v>
      </c>
      <c r="G440" s="18">
        <v>0</v>
      </c>
      <c r="I440" s="83"/>
      <c r="J440" s="83"/>
      <c r="K440" s="83"/>
      <c r="L440" s="83"/>
    </row>
    <row r="441" spans="1:12" hidden="1" x14ac:dyDescent="0.15">
      <c r="A441" s="76">
        <v>80</v>
      </c>
      <c r="B441" s="77"/>
      <c r="C441" s="18">
        <f t="shared" ref="C441:F441" si="202">C367*$K$2</f>
        <v>2452.333333333333</v>
      </c>
      <c r="D441" s="18">
        <f t="shared" si="202"/>
        <v>2017.5</v>
      </c>
      <c r="E441" s="18">
        <f t="shared" si="202"/>
        <v>1783.3333333333333</v>
      </c>
      <c r="F441" s="18">
        <f t="shared" si="202"/>
        <v>1326.5833333333333</v>
      </c>
      <c r="G441" s="18"/>
      <c r="I441" s="83"/>
      <c r="J441" s="83"/>
      <c r="K441" s="83"/>
      <c r="L441" s="83"/>
    </row>
    <row r="442" spans="1:12" hidden="1" x14ac:dyDescent="0.15">
      <c r="A442" s="76">
        <v>81</v>
      </c>
      <c r="B442" s="77"/>
      <c r="C442" s="18">
        <f t="shared" ref="C442:F442" si="203">C368*$K$2</f>
        <v>2452.333333333333</v>
      </c>
      <c r="D442" s="18">
        <f t="shared" si="203"/>
        <v>2017.5</v>
      </c>
      <c r="E442" s="18">
        <f t="shared" si="203"/>
        <v>1783.3333333333333</v>
      </c>
      <c r="F442" s="18">
        <f t="shared" si="203"/>
        <v>1326.5833333333333</v>
      </c>
      <c r="G442" s="18"/>
      <c r="I442" s="83"/>
      <c r="J442" s="83"/>
      <c r="K442" s="83"/>
      <c r="L442" s="83"/>
    </row>
    <row r="443" spans="1:12" hidden="1" x14ac:dyDescent="0.15">
      <c r="A443" s="76">
        <v>82</v>
      </c>
      <c r="B443" s="77"/>
      <c r="C443" s="18">
        <f t="shared" ref="C443:F443" si="204">C369*$K$2</f>
        <v>2452.333333333333</v>
      </c>
      <c r="D443" s="18">
        <f t="shared" si="204"/>
        <v>2017.5</v>
      </c>
      <c r="E443" s="18">
        <f t="shared" si="204"/>
        <v>1783.3333333333333</v>
      </c>
      <c r="F443" s="18">
        <f t="shared" si="204"/>
        <v>1326.5833333333333</v>
      </c>
      <c r="G443" s="18"/>
      <c r="I443" s="83"/>
      <c r="J443" s="83"/>
      <c r="K443" s="83"/>
      <c r="L443" s="83"/>
    </row>
    <row r="444" spans="1:12" hidden="1" x14ac:dyDescent="0.15">
      <c r="A444" s="76">
        <v>83</v>
      </c>
      <c r="B444" s="77"/>
      <c r="C444" s="18">
        <f t="shared" ref="C444:F444" si="205">C370*$K$2</f>
        <v>2452.333333333333</v>
      </c>
      <c r="D444" s="18">
        <f t="shared" si="205"/>
        <v>2017.5</v>
      </c>
      <c r="E444" s="18">
        <f t="shared" si="205"/>
        <v>1783.3333333333333</v>
      </c>
      <c r="F444" s="18">
        <f t="shared" si="205"/>
        <v>1326.5833333333333</v>
      </c>
      <c r="G444" s="18"/>
      <c r="I444" s="83"/>
      <c r="J444" s="83"/>
      <c r="K444" s="83"/>
      <c r="L444" s="83"/>
    </row>
    <row r="445" spans="1:12" hidden="1" x14ac:dyDescent="0.15">
      <c r="A445" s="76">
        <v>84</v>
      </c>
      <c r="B445" s="77" t="s">
        <v>3</v>
      </c>
      <c r="C445" s="18">
        <f t="shared" ref="C445:F445" si="206">C371*$K$2</f>
        <v>2452.333333333333</v>
      </c>
      <c r="D445" s="18">
        <f t="shared" si="206"/>
        <v>2017.5</v>
      </c>
      <c r="E445" s="18">
        <f t="shared" si="206"/>
        <v>1783.3333333333333</v>
      </c>
      <c r="F445" s="18">
        <f t="shared" si="206"/>
        <v>1326.5833333333333</v>
      </c>
      <c r="G445" s="18">
        <v>0</v>
      </c>
      <c r="I445" s="83"/>
      <c r="J445" s="83"/>
      <c r="K445" s="83"/>
      <c r="L445" s="83"/>
    </row>
    <row r="446" spans="1:12" hidden="1" x14ac:dyDescent="0.15">
      <c r="A446" s="76">
        <v>1</v>
      </c>
      <c r="B446" s="77" t="s">
        <v>4</v>
      </c>
      <c r="C446" s="18">
        <f t="shared" ref="C446:F446" si="207">C372*$K$2</f>
        <v>121.08333333333333</v>
      </c>
      <c r="D446" s="18">
        <f t="shared" si="207"/>
        <v>103.33333333333333</v>
      </c>
      <c r="E446" s="18">
        <f t="shared" si="207"/>
        <v>93.75</v>
      </c>
      <c r="F446" s="18">
        <f t="shared" si="207"/>
        <v>69.75</v>
      </c>
      <c r="G446" s="18"/>
      <c r="I446" s="83"/>
      <c r="J446" s="83"/>
      <c r="K446" s="83"/>
      <c r="L446" s="83"/>
    </row>
    <row r="447" spans="1:12" hidden="1" x14ac:dyDescent="0.15">
      <c r="A447" s="76">
        <v>2</v>
      </c>
      <c r="B447" s="77" t="s">
        <v>1</v>
      </c>
      <c r="C447" s="18">
        <f t="shared" ref="C447:F447" si="208">C373*$K$2</f>
        <v>205.91666666666666</v>
      </c>
      <c r="D447" s="18">
        <f t="shared" si="208"/>
        <v>175.58333333333331</v>
      </c>
      <c r="E447" s="18">
        <f t="shared" si="208"/>
        <v>159</v>
      </c>
      <c r="F447" s="18">
        <f t="shared" si="208"/>
        <v>118.33333333333333</v>
      </c>
      <c r="G447" s="18"/>
      <c r="I447" s="83"/>
      <c r="J447" s="83"/>
      <c r="K447" s="83"/>
      <c r="L447" s="83"/>
    </row>
    <row r="448" spans="1:12" hidden="1" x14ac:dyDescent="0.15">
      <c r="A448" s="76">
        <v>3</v>
      </c>
      <c r="B448" s="77" t="s">
        <v>5</v>
      </c>
      <c r="C448" s="18">
        <f t="shared" ref="C448:F448" si="209">C374*$K$2</f>
        <v>290.75</v>
      </c>
      <c r="D448" s="18">
        <f t="shared" si="209"/>
        <v>247.75</v>
      </c>
      <c r="E448" s="18">
        <f t="shared" si="209"/>
        <v>224.58333333333331</v>
      </c>
      <c r="F448" s="18">
        <f t="shared" si="209"/>
        <v>167.08333333333331</v>
      </c>
      <c r="G448" s="18"/>
      <c r="I448" s="83"/>
      <c r="J448" s="83"/>
      <c r="K448" s="83"/>
      <c r="L448" s="83"/>
    </row>
    <row r="450" spans="1:13" ht="14" hidden="1" thickBot="1" x14ac:dyDescent="0.2"/>
    <row r="451" spans="1:13" ht="18" hidden="1" x14ac:dyDescent="0.2">
      <c r="A451" s="190" t="s">
        <v>15</v>
      </c>
      <c r="B451" s="191"/>
      <c r="C451" s="191"/>
      <c r="D451" s="191"/>
      <c r="E451" s="191"/>
      <c r="F451" s="191"/>
      <c r="G451" s="192"/>
    </row>
    <row r="452" spans="1:13" ht="18" hidden="1" x14ac:dyDescent="0.2">
      <c r="A452" s="193" t="s">
        <v>11</v>
      </c>
      <c r="B452" s="194"/>
      <c r="C452" s="194"/>
      <c r="D452" s="194"/>
      <c r="E452" s="194"/>
      <c r="F452" s="194"/>
      <c r="G452" s="195"/>
    </row>
    <row r="453" spans="1:13" hidden="1" x14ac:dyDescent="0.15">
      <c r="A453" s="187" t="s">
        <v>0</v>
      </c>
      <c r="B453" s="188"/>
      <c r="C453" s="188"/>
      <c r="D453" s="188"/>
      <c r="E453" s="188"/>
      <c r="F453" s="188"/>
      <c r="G453" s="189"/>
    </row>
    <row r="454" spans="1:13" hidden="1" x14ac:dyDescent="0.15">
      <c r="A454" s="26" t="s">
        <v>2</v>
      </c>
      <c r="B454" s="27" t="s">
        <v>2</v>
      </c>
      <c r="C454" s="37">
        <v>1000</v>
      </c>
      <c r="D454" s="37">
        <v>2000</v>
      </c>
      <c r="E454" s="37">
        <v>3500</v>
      </c>
      <c r="F454" s="78"/>
      <c r="G454" s="79"/>
    </row>
    <row r="455" spans="1:13" ht="14" hidden="1" x14ac:dyDescent="0.15">
      <c r="A455" s="26">
        <v>18</v>
      </c>
      <c r="B455" s="27"/>
      <c r="C455" s="85">
        <f>C6*$K$4</f>
        <v>3709</v>
      </c>
      <c r="D455" s="85">
        <f t="shared" ref="D455:G455" si="210">D6*$K$4</f>
        <v>2656.5</v>
      </c>
      <c r="E455" s="85">
        <f t="shared" si="210"/>
        <v>2249.5</v>
      </c>
      <c r="F455" s="85">
        <f t="shared" si="210"/>
        <v>1950.5</v>
      </c>
      <c r="G455" s="85">
        <f t="shared" si="210"/>
        <v>1513</v>
      </c>
      <c r="I455" s="83"/>
      <c r="J455" s="83"/>
      <c r="K455" s="83"/>
      <c r="L455" s="83"/>
      <c r="M455" s="83"/>
    </row>
    <row r="456" spans="1:13" ht="14" hidden="1" x14ac:dyDescent="0.15">
      <c r="A456" s="26">
        <v>19</v>
      </c>
      <c r="B456" s="27"/>
      <c r="C456" s="85">
        <f t="shared" ref="C456:G456" si="211">C7*$K$4</f>
        <v>3758</v>
      </c>
      <c r="D456" s="85">
        <f t="shared" si="211"/>
        <v>2688.5</v>
      </c>
      <c r="E456" s="85">
        <f t="shared" si="211"/>
        <v>2273</v>
      </c>
      <c r="F456" s="85">
        <f t="shared" si="211"/>
        <v>1971.5</v>
      </c>
      <c r="G456" s="85">
        <f t="shared" si="211"/>
        <v>1529</v>
      </c>
      <c r="I456" s="83"/>
      <c r="J456" s="83"/>
      <c r="K456" s="83"/>
      <c r="L456" s="83"/>
      <c r="M456" s="83"/>
    </row>
    <row r="457" spans="1:13" ht="14" hidden="1" x14ac:dyDescent="0.15">
      <c r="A457" s="26">
        <v>20</v>
      </c>
      <c r="B457" s="27"/>
      <c r="C457" s="85">
        <f t="shared" ref="C457:G457" si="212">C8*$K$4</f>
        <v>3808</v>
      </c>
      <c r="D457" s="85">
        <f t="shared" si="212"/>
        <v>2722.5</v>
      </c>
      <c r="E457" s="85">
        <f t="shared" si="212"/>
        <v>2298.5</v>
      </c>
      <c r="F457" s="85">
        <f t="shared" si="212"/>
        <v>1993</v>
      </c>
      <c r="G457" s="85">
        <f t="shared" si="212"/>
        <v>1545.5</v>
      </c>
      <c r="I457" s="83"/>
      <c r="J457" s="83"/>
      <c r="K457" s="83"/>
      <c r="L457" s="83"/>
      <c r="M457" s="83"/>
    </row>
    <row r="458" spans="1:13" ht="14" hidden="1" x14ac:dyDescent="0.15">
      <c r="A458" s="26">
        <v>21</v>
      </c>
      <c r="B458" s="27"/>
      <c r="C458" s="85">
        <f t="shared" ref="C458:G458" si="213">C9*$K$4</f>
        <v>3859.5</v>
      </c>
      <c r="D458" s="85">
        <f t="shared" si="213"/>
        <v>2757</v>
      </c>
      <c r="E458" s="85">
        <f t="shared" si="213"/>
        <v>2324.5</v>
      </c>
      <c r="F458" s="85">
        <f t="shared" si="213"/>
        <v>2015.5</v>
      </c>
      <c r="G458" s="85">
        <f t="shared" si="213"/>
        <v>1563</v>
      </c>
      <c r="I458" s="83"/>
      <c r="J458" s="83"/>
      <c r="K458" s="83"/>
      <c r="L458" s="83"/>
      <c r="M458" s="83"/>
    </row>
    <row r="459" spans="1:13" ht="14" hidden="1" x14ac:dyDescent="0.15">
      <c r="A459" s="26">
        <v>22</v>
      </c>
      <c r="B459" s="27"/>
      <c r="C459" s="85">
        <f t="shared" ref="C459:G459" si="214">C10*$K$4</f>
        <v>3913</v>
      </c>
      <c r="D459" s="85">
        <f t="shared" si="214"/>
        <v>2793</v>
      </c>
      <c r="E459" s="85">
        <f t="shared" si="214"/>
        <v>2351</v>
      </c>
      <c r="F459" s="85">
        <f t="shared" si="214"/>
        <v>2038.5</v>
      </c>
      <c r="G459" s="85">
        <f t="shared" si="214"/>
        <v>1580.5</v>
      </c>
      <c r="I459" s="83"/>
      <c r="J459" s="83"/>
      <c r="K459" s="83"/>
      <c r="L459" s="83"/>
      <c r="M459" s="83"/>
    </row>
    <row r="460" spans="1:13" ht="14" hidden="1" x14ac:dyDescent="0.15">
      <c r="A460" s="26">
        <v>23</v>
      </c>
      <c r="B460" s="27"/>
      <c r="C460" s="85">
        <f t="shared" ref="C460:G460" si="215">C11*$K$4</f>
        <v>3969.5</v>
      </c>
      <c r="D460" s="85">
        <f t="shared" si="215"/>
        <v>2829</v>
      </c>
      <c r="E460" s="85">
        <f t="shared" si="215"/>
        <v>2379.5</v>
      </c>
      <c r="F460" s="85">
        <f t="shared" si="215"/>
        <v>2063.5</v>
      </c>
      <c r="G460" s="85">
        <f t="shared" si="215"/>
        <v>1600.5</v>
      </c>
      <c r="I460" s="83"/>
      <c r="J460" s="83"/>
      <c r="K460" s="83"/>
      <c r="L460" s="83"/>
      <c r="M460" s="83"/>
    </row>
    <row r="461" spans="1:13" ht="14" hidden="1" x14ac:dyDescent="0.15">
      <c r="A461" s="26">
        <v>24</v>
      </c>
      <c r="B461" s="27"/>
      <c r="C461" s="85">
        <f t="shared" ref="C461:G461" si="216">C12*$K$4</f>
        <v>4025.5</v>
      </c>
      <c r="D461" s="85">
        <f t="shared" si="216"/>
        <v>2867.5</v>
      </c>
      <c r="E461" s="85">
        <f t="shared" si="216"/>
        <v>2408</v>
      </c>
      <c r="F461" s="85">
        <f t="shared" si="216"/>
        <v>2088</v>
      </c>
      <c r="G461" s="85">
        <f t="shared" si="216"/>
        <v>1619.5</v>
      </c>
      <c r="I461" s="83"/>
      <c r="J461" s="83"/>
      <c r="K461" s="83"/>
      <c r="L461" s="83"/>
      <c r="M461" s="83"/>
    </row>
    <row r="462" spans="1:13" ht="14" hidden="1" x14ac:dyDescent="0.15">
      <c r="A462" s="26">
        <v>25</v>
      </c>
      <c r="B462" s="27"/>
      <c r="C462" s="85">
        <f t="shared" ref="C462:G462" si="217">C13*$K$4</f>
        <v>4084</v>
      </c>
      <c r="D462" s="85">
        <f t="shared" si="217"/>
        <v>2907.5</v>
      </c>
      <c r="E462" s="85">
        <f t="shared" si="217"/>
        <v>2437.5</v>
      </c>
      <c r="F462" s="85">
        <f t="shared" si="217"/>
        <v>2114</v>
      </c>
      <c r="G462" s="85">
        <f t="shared" si="217"/>
        <v>1639.5</v>
      </c>
      <c r="I462" s="83"/>
      <c r="J462" s="83"/>
      <c r="K462" s="83"/>
      <c r="L462" s="83"/>
      <c r="M462" s="83"/>
    </row>
    <row r="463" spans="1:13" ht="14" hidden="1" x14ac:dyDescent="0.15">
      <c r="A463" s="26">
        <v>26</v>
      </c>
      <c r="B463" s="27"/>
      <c r="C463" s="85">
        <f t="shared" ref="C463:G463" si="218">C14*$K$4</f>
        <v>4168</v>
      </c>
      <c r="D463" s="85">
        <f t="shared" si="218"/>
        <v>2964.5</v>
      </c>
      <c r="E463" s="85">
        <f t="shared" si="218"/>
        <v>2481</v>
      </c>
      <c r="F463" s="85">
        <f t="shared" si="218"/>
        <v>2152</v>
      </c>
      <c r="G463" s="85">
        <f t="shared" si="218"/>
        <v>1668.5</v>
      </c>
      <c r="I463" s="83"/>
      <c r="J463" s="83"/>
      <c r="K463" s="83"/>
      <c r="L463" s="83"/>
      <c r="M463" s="83"/>
    </row>
    <row r="464" spans="1:13" ht="14" hidden="1" x14ac:dyDescent="0.15">
      <c r="A464" s="26">
        <v>27</v>
      </c>
      <c r="B464" s="27"/>
      <c r="C464" s="85">
        <f t="shared" ref="C464:G464" si="219">C15*$K$4</f>
        <v>4255.5</v>
      </c>
      <c r="D464" s="85">
        <f t="shared" si="219"/>
        <v>3024</v>
      </c>
      <c r="E464" s="85">
        <f t="shared" si="219"/>
        <v>2527</v>
      </c>
      <c r="F464" s="85">
        <f t="shared" si="219"/>
        <v>2190.5</v>
      </c>
      <c r="G464" s="85">
        <f t="shared" si="219"/>
        <v>1699.5</v>
      </c>
      <c r="I464" s="83"/>
      <c r="J464" s="83"/>
      <c r="K464" s="83"/>
      <c r="L464" s="83"/>
      <c r="M464" s="83"/>
    </row>
    <row r="465" spans="1:13" ht="14" hidden="1" x14ac:dyDescent="0.15">
      <c r="A465" s="26">
        <v>28</v>
      </c>
      <c r="B465" s="27"/>
      <c r="C465" s="85">
        <f t="shared" ref="C465:G465" si="220">C16*$K$4</f>
        <v>4345.5</v>
      </c>
      <c r="D465" s="85">
        <f t="shared" si="220"/>
        <v>3085</v>
      </c>
      <c r="E465" s="85">
        <f t="shared" si="220"/>
        <v>2574</v>
      </c>
      <c r="F465" s="85">
        <f t="shared" si="220"/>
        <v>2232</v>
      </c>
      <c r="G465" s="85">
        <f t="shared" si="220"/>
        <v>1730.5</v>
      </c>
      <c r="I465" s="83"/>
      <c r="J465" s="83"/>
      <c r="K465" s="83"/>
      <c r="L465" s="83"/>
      <c r="M465" s="83"/>
    </row>
    <row r="466" spans="1:13" ht="14" hidden="1" x14ac:dyDescent="0.15">
      <c r="A466" s="26">
        <v>29</v>
      </c>
      <c r="B466" s="27"/>
      <c r="C466" s="85">
        <f t="shared" ref="C466:G466" si="221">C17*$K$4</f>
        <v>4440</v>
      </c>
      <c r="D466" s="85">
        <f t="shared" si="221"/>
        <v>3149</v>
      </c>
      <c r="E466" s="85">
        <f t="shared" si="221"/>
        <v>2623.5</v>
      </c>
      <c r="F466" s="85">
        <f t="shared" si="221"/>
        <v>2275</v>
      </c>
      <c r="G466" s="85">
        <f t="shared" si="221"/>
        <v>1764.5</v>
      </c>
      <c r="I466" s="83"/>
      <c r="J466" s="83"/>
      <c r="K466" s="83"/>
      <c r="L466" s="83"/>
      <c r="M466" s="83"/>
    </row>
    <row r="467" spans="1:13" ht="14" hidden="1" x14ac:dyDescent="0.15">
      <c r="A467" s="26">
        <v>30</v>
      </c>
      <c r="B467" s="27"/>
      <c r="C467" s="85">
        <f t="shared" ref="C467:G467" si="222">C18*$K$4</f>
        <v>4537</v>
      </c>
      <c r="D467" s="85">
        <f t="shared" si="222"/>
        <v>3216.5</v>
      </c>
      <c r="E467" s="85">
        <f t="shared" si="222"/>
        <v>2675.5</v>
      </c>
      <c r="F467" s="85">
        <f t="shared" si="222"/>
        <v>2320</v>
      </c>
      <c r="G467" s="85">
        <f t="shared" si="222"/>
        <v>1799.5</v>
      </c>
      <c r="I467" s="83"/>
      <c r="J467" s="83"/>
      <c r="K467" s="83"/>
      <c r="L467" s="83"/>
      <c r="M467" s="83"/>
    </row>
    <row r="468" spans="1:13" ht="14" hidden="1" x14ac:dyDescent="0.15">
      <c r="A468" s="26">
        <v>31</v>
      </c>
      <c r="B468" s="27"/>
      <c r="C468" s="85">
        <f t="shared" ref="C468:G468" si="223">C19*$K$4</f>
        <v>4637.5</v>
      </c>
      <c r="D468" s="85">
        <f t="shared" si="223"/>
        <v>3285</v>
      </c>
      <c r="E468" s="85">
        <f t="shared" si="223"/>
        <v>2729.5</v>
      </c>
      <c r="F468" s="85">
        <f t="shared" si="223"/>
        <v>2366.5</v>
      </c>
      <c r="G468" s="85">
        <f t="shared" si="223"/>
        <v>1836</v>
      </c>
      <c r="I468" s="83"/>
      <c r="J468" s="83"/>
      <c r="K468" s="83"/>
      <c r="L468" s="83"/>
      <c r="M468" s="83"/>
    </row>
    <row r="469" spans="1:13" ht="14" hidden="1" x14ac:dyDescent="0.15">
      <c r="A469" s="26">
        <v>32</v>
      </c>
      <c r="B469" s="27"/>
      <c r="C469" s="85">
        <f t="shared" ref="C469:G469" si="224">C20*$K$4</f>
        <v>4740.5</v>
      </c>
      <c r="D469" s="85">
        <f t="shared" si="224"/>
        <v>3356.5</v>
      </c>
      <c r="E469" s="85">
        <f t="shared" si="224"/>
        <v>2784</v>
      </c>
      <c r="F469" s="85">
        <f t="shared" si="224"/>
        <v>2414</v>
      </c>
      <c r="G469" s="85">
        <f t="shared" si="224"/>
        <v>1871.5</v>
      </c>
      <c r="I469" s="83"/>
      <c r="J469" s="83"/>
      <c r="K469" s="83"/>
      <c r="L469" s="83"/>
      <c r="M469" s="83"/>
    </row>
    <row r="470" spans="1:13" ht="14" hidden="1" x14ac:dyDescent="0.15">
      <c r="A470" s="26">
        <v>33</v>
      </c>
      <c r="B470" s="27"/>
      <c r="C470" s="85">
        <f t="shared" ref="C470:G470" si="225">C21*$K$4</f>
        <v>4847</v>
      </c>
      <c r="D470" s="85">
        <f t="shared" si="225"/>
        <v>3430</v>
      </c>
      <c r="E470" s="85">
        <f t="shared" si="225"/>
        <v>2842</v>
      </c>
      <c r="F470" s="85">
        <f t="shared" si="225"/>
        <v>2464</v>
      </c>
      <c r="G470" s="85">
        <f t="shared" si="225"/>
        <v>1911.5</v>
      </c>
      <c r="I470" s="83"/>
      <c r="J470" s="83"/>
      <c r="K470" s="83"/>
      <c r="L470" s="83"/>
      <c r="M470" s="83"/>
    </row>
    <row r="471" spans="1:13" ht="14" hidden="1" x14ac:dyDescent="0.15">
      <c r="A471" s="26">
        <v>34</v>
      </c>
      <c r="B471" s="27"/>
      <c r="C471" s="85">
        <f t="shared" ref="C471:G471" si="226">C22*$K$4</f>
        <v>4957</v>
      </c>
      <c r="D471" s="85">
        <f t="shared" si="226"/>
        <v>3506</v>
      </c>
      <c r="E471" s="85">
        <f t="shared" si="226"/>
        <v>2901</v>
      </c>
      <c r="F471" s="85">
        <f t="shared" si="226"/>
        <v>2515.5</v>
      </c>
      <c r="G471" s="85">
        <f t="shared" si="226"/>
        <v>1950.5</v>
      </c>
      <c r="I471" s="83"/>
      <c r="J471" s="83"/>
      <c r="K471" s="83"/>
      <c r="L471" s="83"/>
      <c r="M471" s="83"/>
    </row>
    <row r="472" spans="1:13" ht="14" hidden="1" x14ac:dyDescent="0.15">
      <c r="A472" s="26">
        <v>35</v>
      </c>
      <c r="B472" s="27"/>
      <c r="C472" s="85">
        <f t="shared" ref="C472:G472" si="227">C23*$K$4</f>
        <v>5069</v>
      </c>
      <c r="D472" s="85">
        <f t="shared" si="227"/>
        <v>3584</v>
      </c>
      <c r="E472" s="85">
        <f t="shared" si="227"/>
        <v>2963</v>
      </c>
      <c r="F472" s="85">
        <f t="shared" si="227"/>
        <v>2569.5</v>
      </c>
      <c r="G472" s="85">
        <f t="shared" si="227"/>
        <v>1993</v>
      </c>
      <c r="I472" s="83"/>
      <c r="J472" s="83"/>
      <c r="K472" s="83"/>
      <c r="L472" s="83"/>
      <c r="M472" s="83"/>
    </row>
    <row r="473" spans="1:13" ht="14" hidden="1" x14ac:dyDescent="0.15">
      <c r="A473" s="26">
        <v>36</v>
      </c>
      <c r="B473" s="27"/>
      <c r="C473" s="85">
        <f t="shared" ref="C473:G473" si="228">C24*$K$4</f>
        <v>5185</v>
      </c>
      <c r="D473" s="85">
        <f t="shared" si="228"/>
        <v>3664.5</v>
      </c>
      <c r="E473" s="85">
        <f t="shared" si="228"/>
        <v>3026</v>
      </c>
      <c r="F473" s="85">
        <f t="shared" si="228"/>
        <v>2623.5</v>
      </c>
      <c r="G473" s="85">
        <f t="shared" si="228"/>
        <v>2035</v>
      </c>
      <c r="I473" s="83"/>
      <c r="J473" s="83"/>
      <c r="K473" s="83"/>
      <c r="L473" s="83"/>
      <c r="M473" s="83"/>
    </row>
    <row r="474" spans="1:13" ht="14" hidden="1" x14ac:dyDescent="0.15">
      <c r="A474" s="26">
        <v>37</v>
      </c>
      <c r="B474" s="27"/>
      <c r="C474" s="85">
        <f t="shared" ref="C474:G474" si="229">C25*$K$4</f>
        <v>5304.5</v>
      </c>
      <c r="D474" s="85">
        <f t="shared" si="229"/>
        <v>3748.5</v>
      </c>
      <c r="E474" s="85">
        <f t="shared" si="229"/>
        <v>3091</v>
      </c>
      <c r="F474" s="85">
        <f t="shared" si="229"/>
        <v>2681</v>
      </c>
      <c r="G474" s="85">
        <f t="shared" si="229"/>
        <v>2079</v>
      </c>
      <c r="I474" s="83"/>
      <c r="J474" s="83"/>
      <c r="K474" s="83"/>
      <c r="L474" s="83"/>
      <c r="M474" s="83"/>
    </row>
    <row r="475" spans="1:13" ht="14" hidden="1" x14ac:dyDescent="0.15">
      <c r="A475" s="26">
        <v>38</v>
      </c>
      <c r="B475" s="27"/>
      <c r="C475" s="85">
        <f t="shared" ref="C475:G475" si="230">C26*$K$4</f>
        <v>5426.5</v>
      </c>
      <c r="D475" s="85">
        <f t="shared" si="230"/>
        <v>3833</v>
      </c>
      <c r="E475" s="85">
        <f t="shared" si="230"/>
        <v>3158.5</v>
      </c>
      <c r="F475" s="85">
        <f t="shared" si="230"/>
        <v>2739.5</v>
      </c>
      <c r="G475" s="85">
        <f t="shared" si="230"/>
        <v>2124.5</v>
      </c>
      <c r="I475" s="83"/>
      <c r="J475" s="83"/>
      <c r="K475" s="83"/>
      <c r="L475" s="83"/>
      <c r="M475" s="83"/>
    </row>
    <row r="476" spans="1:13" ht="14" hidden="1" x14ac:dyDescent="0.15">
      <c r="A476" s="26">
        <v>39</v>
      </c>
      <c r="B476" s="27"/>
      <c r="C476" s="85">
        <f t="shared" ref="C476:G476" si="231">C27*$K$4</f>
        <v>5552.5</v>
      </c>
      <c r="D476" s="85">
        <f t="shared" si="231"/>
        <v>3921.5</v>
      </c>
      <c r="E476" s="85">
        <f t="shared" si="231"/>
        <v>3228</v>
      </c>
      <c r="F476" s="85">
        <f t="shared" si="231"/>
        <v>2799</v>
      </c>
      <c r="G476" s="85">
        <f t="shared" si="231"/>
        <v>2170.5</v>
      </c>
      <c r="I476" s="83"/>
      <c r="J476" s="83"/>
      <c r="K476" s="83"/>
      <c r="L476" s="83"/>
      <c r="M476" s="83"/>
    </row>
    <row r="477" spans="1:13" ht="14" hidden="1" x14ac:dyDescent="0.15">
      <c r="A477" s="26">
        <v>40</v>
      </c>
      <c r="B477" s="27"/>
      <c r="C477" s="85">
        <f t="shared" ref="C477:G477" si="232">C28*$K$4</f>
        <v>5681</v>
      </c>
      <c r="D477" s="85">
        <f t="shared" si="232"/>
        <v>4011.5</v>
      </c>
      <c r="E477" s="85">
        <f t="shared" si="232"/>
        <v>3299</v>
      </c>
      <c r="F477" s="85">
        <f t="shared" si="232"/>
        <v>2860.5</v>
      </c>
      <c r="G477" s="85">
        <f t="shared" si="232"/>
        <v>2219</v>
      </c>
      <c r="I477" s="83"/>
      <c r="J477" s="83"/>
      <c r="K477" s="83"/>
      <c r="L477" s="83"/>
      <c r="M477" s="83"/>
    </row>
    <row r="478" spans="1:13" ht="14" hidden="1" x14ac:dyDescent="0.15">
      <c r="A478" s="26">
        <v>41</v>
      </c>
      <c r="B478" s="27"/>
      <c r="C478" s="85">
        <f t="shared" ref="C478:G478" si="233">C29*$K$4</f>
        <v>5813</v>
      </c>
      <c r="D478" s="85">
        <f t="shared" si="233"/>
        <v>4104</v>
      </c>
      <c r="E478" s="85">
        <f t="shared" si="233"/>
        <v>3372.5</v>
      </c>
      <c r="F478" s="85">
        <f t="shared" si="233"/>
        <v>2924.5</v>
      </c>
      <c r="G478" s="85">
        <f t="shared" si="233"/>
        <v>2268.5</v>
      </c>
      <c r="I478" s="83"/>
      <c r="J478" s="83"/>
      <c r="K478" s="83"/>
      <c r="L478" s="83"/>
      <c r="M478" s="83"/>
    </row>
    <row r="479" spans="1:13" ht="14" hidden="1" x14ac:dyDescent="0.15">
      <c r="A479" s="26">
        <v>42</v>
      </c>
      <c r="B479" s="27"/>
      <c r="C479" s="85">
        <f t="shared" ref="C479:G479" si="234">C30*$K$4</f>
        <v>5947.5</v>
      </c>
      <c r="D479" s="85">
        <f t="shared" si="234"/>
        <v>4198.5</v>
      </c>
      <c r="E479" s="85">
        <f t="shared" si="234"/>
        <v>3448</v>
      </c>
      <c r="F479" s="85">
        <f t="shared" si="234"/>
        <v>2989.5</v>
      </c>
      <c r="G479" s="85">
        <f t="shared" si="234"/>
        <v>2319</v>
      </c>
      <c r="I479" s="83"/>
      <c r="J479" s="83"/>
      <c r="K479" s="83"/>
      <c r="L479" s="83"/>
      <c r="M479" s="83"/>
    </row>
    <row r="480" spans="1:13" ht="14" hidden="1" x14ac:dyDescent="0.15">
      <c r="A480" s="26">
        <v>43</v>
      </c>
      <c r="B480" s="27"/>
      <c r="C480" s="85">
        <f t="shared" ref="C480:G480" si="235">C31*$K$4</f>
        <v>6085</v>
      </c>
      <c r="D480" s="85">
        <f t="shared" si="235"/>
        <v>4296.5</v>
      </c>
      <c r="E480" s="85">
        <f t="shared" si="235"/>
        <v>3525.5</v>
      </c>
      <c r="F480" s="85">
        <f t="shared" si="235"/>
        <v>3057</v>
      </c>
      <c r="G480" s="85">
        <f t="shared" si="235"/>
        <v>2371</v>
      </c>
      <c r="I480" s="83"/>
      <c r="J480" s="83"/>
      <c r="K480" s="83"/>
      <c r="L480" s="83"/>
      <c r="M480" s="83"/>
    </row>
    <row r="481" spans="1:13" ht="14" hidden="1" x14ac:dyDescent="0.15">
      <c r="A481" s="26">
        <v>44</v>
      </c>
      <c r="B481" s="27"/>
      <c r="C481" s="85">
        <f t="shared" ref="C481:G481" si="236">C32*$K$4</f>
        <v>6226.5</v>
      </c>
      <c r="D481" s="85">
        <f t="shared" si="236"/>
        <v>4395</v>
      </c>
      <c r="E481" s="85">
        <f t="shared" si="236"/>
        <v>3604</v>
      </c>
      <c r="F481" s="85">
        <f t="shared" si="236"/>
        <v>3125.5</v>
      </c>
      <c r="G481" s="85">
        <f t="shared" si="236"/>
        <v>2424.5</v>
      </c>
      <c r="I481" s="83"/>
      <c r="J481" s="83"/>
      <c r="K481" s="83"/>
      <c r="L481" s="83"/>
      <c r="M481" s="83"/>
    </row>
    <row r="482" spans="1:13" ht="14" hidden="1" x14ac:dyDescent="0.15">
      <c r="A482" s="26">
        <v>45</v>
      </c>
      <c r="B482" s="27"/>
      <c r="C482" s="85">
        <f t="shared" ref="C482:G482" si="237">C33*$K$4</f>
        <v>6371</v>
      </c>
      <c r="D482" s="85">
        <f t="shared" si="237"/>
        <v>4497.5</v>
      </c>
      <c r="E482" s="85">
        <f t="shared" si="237"/>
        <v>3686</v>
      </c>
      <c r="F482" s="85">
        <f t="shared" si="237"/>
        <v>3195.5</v>
      </c>
      <c r="G482" s="85">
        <f t="shared" si="237"/>
        <v>2478.5</v>
      </c>
      <c r="I482" s="83"/>
      <c r="J482" s="83"/>
      <c r="K482" s="83"/>
      <c r="L482" s="83"/>
      <c r="M482" s="83"/>
    </row>
    <row r="483" spans="1:13" ht="14" hidden="1" x14ac:dyDescent="0.15">
      <c r="A483" s="26">
        <v>46</v>
      </c>
      <c r="B483" s="27"/>
      <c r="C483" s="85">
        <f t="shared" ref="C483:G483" si="238">C34*$K$4</f>
        <v>6518.5</v>
      </c>
      <c r="D483" s="85">
        <f t="shared" si="238"/>
        <v>4601.5</v>
      </c>
      <c r="E483" s="85">
        <f t="shared" si="238"/>
        <v>3769.5</v>
      </c>
      <c r="F483" s="85">
        <f t="shared" si="238"/>
        <v>3269</v>
      </c>
      <c r="G483" s="85">
        <f t="shared" si="238"/>
        <v>2534.5</v>
      </c>
      <c r="I483" s="83"/>
      <c r="J483" s="83"/>
      <c r="K483" s="83"/>
      <c r="L483" s="83"/>
      <c r="M483" s="83"/>
    </row>
    <row r="484" spans="1:13" ht="14" hidden="1" x14ac:dyDescent="0.15">
      <c r="A484" s="26">
        <v>47</v>
      </c>
      <c r="B484" s="27"/>
      <c r="C484" s="85">
        <f t="shared" ref="C484:G484" si="239">C35*$K$4</f>
        <v>6669</v>
      </c>
      <c r="D484" s="85">
        <f t="shared" si="239"/>
        <v>4709</v>
      </c>
      <c r="E484" s="85">
        <f t="shared" si="239"/>
        <v>3854</v>
      </c>
      <c r="F484" s="85">
        <f t="shared" si="239"/>
        <v>3341.5</v>
      </c>
      <c r="G484" s="85">
        <f t="shared" si="239"/>
        <v>2592</v>
      </c>
      <c r="I484" s="83"/>
      <c r="J484" s="83"/>
      <c r="K484" s="83"/>
      <c r="L484" s="83"/>
      <c r="M484" s="83"/>
    </row>
    <row r="485" spans="1:13" ht="14" hidden="1" x14ac:dyDescent="0.15">
      <c r="A485" s="26">
        <v>48</v>
      </c>
      <c r="B485" s="27"/>
      <c r="C485" s="85">
        <f t="shared" ref="C485:G485" si="240">C36*$K$4</f>
        <v>6823</v>
      </c>
      <c r="D485" s="85">
        <f t="shared" si="240"/>
        <v>4817</v>
      </c>
      <c r="E485" s="85">
        <f t="shared" si="240"/>
        <v>3941</v>
      </c>
      <c r="F485" s="85">
        <f t="shared" si="240"/>
        <v>3417</v>
      </c>
      <c r="G485" s="85">
        <f t="shared" si="240"/>
        <v>2650</v>
      </c>
      <c r="I485" s="83"/>
      <c r="J485" s="83"/>
      <c r="K485" s="83"/>
      <c r="L485" s="83"/>
      <c r="M485" s="83"/>
    </row>
    <row r="486" spans="1:13" ht="14" hidden="1" x14ac:dyDescent="0.15">
      <c r="A486" s="26">
        <v>49</v>
      </c>
      <c r="B486" s="27"/>
      <c r="C486" s="85">
        <f t="shared" ref="C486:G486" si="241">C37*$K$4</f>
        <v>6980.5</v>
      </c>
      <c r="D486" s="85">
        <f t="shared" si="241"/>
        <v>4929</v>
      </c>
      <c r="E486" s="85">
        <f t="shared" si="241"/>
        <v>4030.5</v>
      </c>
      <c r="F486" s="85">
        <f t="shared" si="241"/>
        <v>3495</v>
      </c>
      <c r="G486" s="85">
        <f t="shared" si="241"/>
        <v>2710</v>
      </c>
      <c r="I486" s="83"/>
      <c r="J486" s="83"/>
      <c r="K486" s="83"/>
      <c r="L486" s="83"/>
      <c r="M486" s="83"/>
    </row>
    <row r="487" spans="1:13" ht="14" hidden="1" x14ac:dyDescent="0.15">
      <c r="A487" s="26">
        <v>50</v>
      </c>
      <c r="B487" s="27"/>
      <c r="C487" s="85">
        <f t="shared" ref="C487:G487" si="242">C38*$K$4</f>
        <v>7140</v>
      </c>
      <c r="D487" s="85">
        <f t="shared" si="242"/>
        <v>5042</v>
      </c>
      <c r="E487" s="85">
        <f t="shared" si="242"/>
        <v>4122</v>
      </c>
      <c r="F487" s="85">
        <f t="shared" si="242"/>
        <v>3574.5</v>
      </c>
      <c r="G487" s="85">
        <f t="shared" si="242"/>
        <v>2772</v>
      </c>
      <c r="I487" s="83"/>
      <c r="J487" s="83"/>
      <c r="K487" s="83"/>
      <c r="L487" s="83"/>
      <c r="M487" s="83"/>
    </row>
    <row r="488" spans="1:13" ht="14" hidden="1" x14ac:dyDescent="0.15">
      <c r="A488" s="26">
        <v>51</v>
      </c>
      <c r="B488" s="27"/>
      <c r="C488" s="85">
        <f t="shared" ref="C488:G488" si="243">C39*$K$4</f>
        <v>7303.5</v>
      </c>
      <c r="D488" s="85">
        <f t="shared" si="243"/>
        <v>5158</v>
      </c>
      <c r="E488" s="85">
        <f t="shared" si="243"/>
        <v>4216</v>
      </c>
      <c r="F488" s="85">
        <f t="shared" si="243"/>
        <v>3655.5</v>
      </c>
      <c r="G488" s="85">
        <f t="shared" si="243"/>
        <v>2834.5</v>
      </c>
      <c r="I488" s="83"/>
      <c r="J488" s="83"/>
      <c r="K488" s="83"/>
      <c r="L488" s="83"/>
      <c r="M488" s="83"/>
    </row>
    <row r="489" spans="1:13" ht="14" hidden="1" x14ac:dyDescent="0.15">
      <c r="A489" s="26">
        <v>52</v>
      </c>
      <c r="B489" s="27"/>
      <c r="C489" s="85">
        <f t="shared" ref="C489:G489" si="244">C40*$K$4</f>
        <v>7469.5</v>
      </c>
      <c r="D489" s="85">
        <f t="shared" si="244"/>
        <v>5276.5</v>
      </c>
      <c r="E489" s="85">
        <f t="shared" si="244"/>
        <v>4309.5</v>
      </c>
      <c r="F489" s="85">
        <f t="shared" si="244"/>
        <v>3736.5</v>
      </c>
      <c r="G489" s="85">
        <f t="shared" si="244"/>
        <v>2898.5</v>
      </c>
      <c r="I489" s="83"/>
      <c r="J489" s="83"/>
      <c r="K489" s="83"/>
      <c r="L489" s="83"/>
      <c r="M489" s="83"/>
    </row>
    <row r="490" spans="1:13" ht="14" hidden="1" x14ac:dyDescent="0.15">
      <c r="A490" s="26">
        <v>53</v>
      </c>
      <c r="B490" s="27"/>
      <c r="C490" s="85">
        <f t="shared" ref="C490:G490" si="245">C41*$K$4</f>
        <v>7639.5</v>
      </c>
      <c r="D490" s="85">
        <f t="shared" si="245"/>
        <v>5398.5</v>
      </c>
      <c r="E490" s="85">
        <f t="shared" si="245"/>
        <v>4407.5</v>
      </c>
      <c r="F490" s="85">
        <f t="shared" si="245"/>
        <v>3821.5</v>
      </c>
      <c r="G490" s="85">
        <f t="shared" si="245"/>
        <v>2964</v>
      </c>
      <c r="I490" s="83"/>
      <c r="J490" s="83"/>
      <c r="K490" s="83"/>
      <c r="L490" s="83"/>
      <c r="M490" s="83"/>
    </row>
    <row r="491" spans="1:13" ht="14" hidden="1" x14ac:dyDescent="0.15">
      <c r="A491" s="26">
        <v>54</v>
      </c>
      <c r="B491" s="28"/>
      <c r="C491" s="85">
        <f t="shared" ref="C491:G491" si="246">C42*$K$4</f>
        <v>7812.5</v>
      </c>
      <c r="D491" s="85">
        <f t="shared" si="246"/>
        <v>5521.5</v>
      </c>
      <c r="E491" s="85">
        <f t="shared" si="246"/>
        <v>4506</v>
      </c>
      <c r="F491" s="85">
        <f t="shared" si="246"/>
        <v>3907</v>
      </c>
      <c r="G491" s="85">
        <f t="shared" si="246"/>
        <v>3030.5</v>
      </c>
      <c r="I491" s="83"/>
      <c r="J491" s="83"/>
      <c r="K491" s="83"/>
      <c r="L491" s="83"/>
      <c r="M491" s="83"/>
    </row>
    <row r="492" spans="1:13" ht="14" hidden="1" x14ac:dyDescent="0.15">
      <c r="A492" s="26">
        <v>55</v>
      </c>
      <c r="B492" s="28"/>
      <c r="C492" s="85">
        <f t="shared" ref="C492:G492" si="247">C43*$K$4</f>
        <v>7988.5</v>
      </c>
      <c r="D492" s="85">
        <f t="shared" si="247"/>
        <v>5646.5</v>
      </c>
      <c r="E492" s="85">
        <f t="shared" si="247"/>
        <v>4607.5</v>
      </c>
      <c r="F492" s="85">
        <f t="shared" si="247"/>
        <v>3995</v>
      </c>
      <c r="G492" s="85">
        <f t="shared" si="247"/>
        <v>3098.5</v>
      </c>
      <c r="I492" s="83"/>
      <c r="J492" s="83"/>
      <c r="K492" s="83"/>
      <c r="L492" s="83"/>
      <c r="M492" s="83"/>
    </row>
    <row r="493" spans="1:13" ht="14" hidden="1" x14ac:dyDescent="0.15">
      <c r="A493" s="26">
        <v>56</v>
      </c>
      <c r="B493" s="28"/>
      <c r="C493" s="85">
        <f t="shared" ref="C493:G493" si="248">C44*$K$4</f>
        <v>8166.5</v>
      </c>
      <c r="D493" s="85">
        <f t="shared" si="248"/>
        <v>5774</v>
      </c>
      <c r="E493" s="85">
        <f t="shared" si="248"/>
        <v>4710.5</v>
      </c>
      <c r="F493" s="85">
        <f t="shared" si="248"/>
        <v>4084.5</v>
      </c>
      <c r="G493" s="85">
        <f t="shared" si="248"/>
        <v>3168</v>
      </c>
      <c r="I493" s="83"/>
      <c r="J493" s="83"/>
      <c r="K493" s="83"/>
      <c r="L493" s="83"/>
      <c r="M493" s="83"/>
    </row>
    <row r="494" spans="1:13" ht="14" hidden="1" x14ac:dyDescent="0.15">
      <c r="A494" s="26">
        <v>57</v>
      </c>
      <c r="B494" s="28"/>
      <c r="C494" s="85">
        <f t="shared" ref="C494:G494" si="249">C45*$K$4</f>
        <v>8349.5</v>
      </c>
      <c r="D494" s="85">
        <f t="shared" si="249"/>
        <v>5904</v>
      </c>
      <c r="E494" s="85">
        <f t="shared" si="249"/>
        <v>4815.5</v>
      </c>
      <c r="F494" s="85">
        <f t="shared" si="249"/>
        <v>4175</v>
      </c>
      <c r="G494" s="85">
        <f t="shared" si="249"/>
        <v>3238</v>
      </c>
      <c r="I494" s="83"/>
      <c r="J494" s="83"/>
      <c r="K494" s="83"/>
      <c r="L494" s="83"/>
      <c r="M494" s="83"/>
    </row>
    <row r="495" spans="1:13" ht="14" hidden="1" x14ac:dyDescent="0.15">
      <c r="A495" s="26">
        <v>58</v>
      </c>
      <c r="B495" s="28"/>
      <c r="C495" s="85">
        <f t="shared" ref="C495:G495" si="250">C46*$K$4</f>
        <v>8535</v>
      </c>
      <c r="D495" s="85">
        <f t="shared" si="250"/>
        <v>6036.5</v>
      </c>
      <c r="E495" s="85">
        <f t="shared" si="250"/>
        <v>4922.5</v>
      </c>
      <c r="F495" s="85">
        <f t="shared" si="250"/>
        <v>4268</v>
      </c>
      <c r="G495" s="85">
        <f t="shared" si="250"/>
        <v>3310</v>
      </c>
      <c r="I495" s="83"/>
      <c r="J495" s="83"/>
      <c r="K495" s="83"/>
      <c r="L495" s="83"/>
      <c r="M495" s="83"/>
    </row>
    <row r="496" spans="1:13" ht="14" hidden="1" x14ac:dyDescent="0.15">
      <c r="A496" s="26">
        <v>59</v>
      </c>
      <c r="B496" s="28"/>
      <c r="C496" s="85">
        <f t="shared" ref="C496:G496" si="251">C47*$K$4</f>
        <v>8723</v>
      </c>
      <c r="D496" s="85">
        <f t="shared" si="251"/>
        <v>6171.5</v>
      </c>
      <c r="E496" s="85">
        <f t="shared" si="251"/>
        <v>5031</v>
      </c>
      <c r="F496" s="85">
        <f t="shared" si="251"/>
        <v>4362.5</v>
      </c>
      <c r="G496" s="85">
        <f t="shared" si="251"/>
        <v>3383</v>
      </c>
      <c r="I496" s="83"/>
      <c r="J496" s="83"/>
      <c r="K496" s="83"/>
      <c r="L496" s="83"/>
      <c r="M496" s="83"/>
    </row>
    <row r="497" spans="1:13" ht="14" hidden="1" x14ac:dyDescent="0.15">
      <c r="A497" s="26">
        <v>60</v>
      </c>
      <c r="B497" s="28"/>
      <c r="C497" s="85">
        <f t="shared" ref="C497:G497" si="252">C48*$K$4</f>
        <v>8914.5</v>
      </c>
      <c r="D497" s="85">
        <f t="shared" si="252"/>
        <v>6309</v>
      </c>
      <c r="E497" s="85">
        <f t="shared" si="252"/>
        <v>5142.5</v>
      </c>
      <c r="F497" s="85">
        <f t="shared" si="252"/>
        <v>4458.5</v>
      </c>
      <c r="G497" s="85">
        <f t="shared" si="252"/>
        <v>3458</v>
      </c>
      <c r="I497" s="83"/>
      <c r="J497" s="83"/>
      <c r="K497" s="83"/>
      <c r="L497" s="83"/>
      <c r="M497" s="83"/>
    </row>
    <row r="498" spans="1:13" ht="14" hidden="1" x14ac:dyDescent="0.15">
      <c r="A498" s="26">
        <v>61</v>
      </c>
      <c r="B498" s="28"/>
      <c r="C498" s="85">
        <f t="shared" ref="C498:G498" si="253">C49*$K$4</f>
        <v>9921</v>
      </c>
      <c r="D498" s="85">
        <f t="shared" si="253"/>
        <v>7030.5</v>
      </c>
      <c r="E498" s="85">
        <f t="shared" si="253"/>
        <v>5727</v>
      </c>
      <c r="F498" s="85">
        <f t="shared" si="253"/>
        <v>4966</v>
      </c>
      <c r="G498" s="85">
        <f t="shared" si="253"/>
        <v>3852</v>
      </c>
      <c r="I498" s="83"/>
      <c r="J498" s="83"/>
      <c r="K498" s="83"/>
      <c r="L498" s="83"/>
      <c r="M498" s="83"/>
    </row>
    <row r="499" spans="1:13" ht="14" hidden="1" x14ac:dyDescent="0.15">
      <c r="A499" s="26">
        <v>62</v>
      </c>
      <c r="B499" s="28"/>
      <c r="C499" s="85">
        <f t="shared" ref="C499:G499" si="254">C50*$K$4</f>
        <v>11005.5</v>
      </c>
      <c r="D499" s="85">
        <f t="shared" si="254"/>
        <v>7812</v>
      </c>
      <c r="E499" s="85">
        <f t="shared" si="254"/>
        <v>6362</v>
      </c>
      <c r="F499" s="85">
        <f t="shared" si="254"/>
        <v>5516.5</v>
      </c>
      <c r="G499" s="85">
        <f t="shared" si="254"/>
        <v>4278</v>
      </c>
      <c r="I499" s="83"/>
      <c r="J499" s="83"/>
      <c r="K499" s="83"/>
      <c r="L499" s="83"/>
      <c r="M499" s="83"/>
    </row>
    <row r="500" spans="1:13" ht="14" hidden="1" x14ac:dyDescent="0.15">
      <c r="A500" s="26">
        <v>63</v>
      </c>
      <c r="B500" s="28"/>
      <c r="C500" s="85">
        <f t="shared" ref="C500:G500" si="255">C51*$K$4</f>
        <v>12169.5</v>
      </c>
      <c r="D500" s="85">
        <f t="shared" si="255"/>
        <v>8651</v>
      </c>
      <c r="E500" s="85">
        <f t="shared" si="255"/>
        <v>7045.5</v>
      </c>
      <c r="F500" s="85">
        <f t="shared" si="255"/>
        <v>6109</v>
      </c>
      <c r="G500" s="85">
        <f t="shared" si="255"/>
        <v>4738</v>
      </c>
      <c r="I500" s="83"/>
      <c r="J500" s="83"/>
      <c r="K500" s="83"/>
      <c r="L500" s="83"/>
      <c r="M500" s="83"/>
    </row>
    <row r="501" spans="1:13" ht="14" hidden="1" x14ac:dyDescent="0.15">
      <c r="A501" s="26">
        <v>64</v>
      </c>
      <c r="B501" s="28"/>
      <c r="C501" s="85">
        <f t="shared" ref="C501:G501" si="256">C52*$K$4</f>
        <v>13412</v>
      </c>
      <c r="D501" s="85">
        <f t="shared" si="256"/>
        <v>9550</v>
      </c>
      <c r="E501" s="85">
        <f t="shared" si="256"/>
        <v>7778.5</v>
      </c>
      <c r="F501" s="85">
        <f t="shared" si="256"/>
        <v>6745</v>
      </c>
      <c r="G501" s="85">
        <f t="shared" si="256"/>
        <v>5231.5</v>
      </c>
      <c r="I501" s="83"/>
      <c r="J501" s="83"/>
      <c r="K501" s="83"/>
      <c r="L501" s="83"/>
      <c r="M501" s="83"/>
    </row>
    <row r="502" spans="1:13" ht="14" hidden="1" x14ac:dyDescent="0.15">
      <c r="A502" s="26">
        <v>65</v>
      </c>
      <c r="B502" s="28"/>
      <c r="C502" s="85">
        <f t="shared" ref="C502:G502" si="257">C53*$K$4</f>
        <v>14733</v>
      </c>
      <c r="D502" s="85">
        <f t="shared" si="257"/>
        <v>10507.5</v>
      </c>
      <c r="E502" s="85">
        <f t="shared" si="257"/>
        <v>8561.5</v>
      </c>
      <c r="F502" s="85">
        <f t="shared" si="257"/>
        <v>7423.5</v>
      </c>
      <c r="G502" s="85">
        <f t="shared" si="257"/>
        <v>5757.5</v>
      </c>
      <c r="I502" s="83"/>
      <c r="J502" s="83"/>
      <c r="K502" s="83"/>
      <c r="L502" s="83"/>
      <c r="M502" s="83"/>
    </row>
    <row r="503" spans="1:13" ht="14" hidden="1" x14ac:dyDescent="0.15">
      <c r="A503" s="26">
        <v>66</v>
      </c>
      <c r="B503" s="28"/>
      <c r="C503" s="85">
        <f t="shared" ref="C503:G503" si="258">C54*$K$4</f>
        <v>16133.5</v>
      </c>
      <c r="D503" s="85">
        <f t="shared" si="258"/>
        <v>11523.5</v>
      </c>
      <c r="E503" s="85">
        <f t="shared" si="258"/>
        <v>9394.5</v>
      </c>
      <c r="F503" s="85">
        <f t="shared" si="258"/>
        <v>8146.5</v>
      </c>
      <c r="G503" s="85">
        <f t="shared" si="258"/>
        <v>6318</v>
      </c>
      <c r="I503" s="83"/>
      <c r="J503" s="83"/>
      <c r="K503" s="83"/>
      <c r="L503" s="83"/>
      <c r="M503" s="83"/>
    </row>
    <row r="504" spans="1:13" ht="14" hidden="1" x14ac:dyDescent="0.15">
      <c r="A504" s="26">
        <v>67</v>
      </c>
      <c r="B504" s="28"/>
      <c r="C504" s="85">
        <f t="shared" ref="C504:G504" si="259">C55*$K$4</f>
        <v>17613</v>
      </c>
      <c r="D504" s="85">
        <f t="shared" si="259"/>
        <v>12598.5</v>
      </c>
      <c r="E504" s="85">
        <f t="shared" si="259"/>
        <v>10276.5</v>
      </c>
      <c r="F504" s="85">
        <f t="shared" si="259"/>
        <v>8911</v>
      </c>
      <c r="G504" s="85">
        <f t="shared" si="259"/>
        <v>6911</v>
      </c>
      <c r="I504" s="83"/>
      <c r="J504" s="83"/>
      <c r="K504" s="83"/>
      <c r="L504" s="83"/>
      <c r="M504" s="83"/>
    </row>
    <row r="505" spans="1:13" ht="14" hidden="1" x14ac:dyDescent="0.15">
      <c r="A505" s="26">
        <v>68</v>
      </c>
      <c r="B505" s="28"/>
      <c r="C505" s="85">
        <f t="shared" ref="C505:G505" si="260">C56*$K$4</f>
        <v>19171.5</v>
      </c>
      <c r="D505" s="85">
        <f t="shared" si="260"/>
        <v>13733</v>
      </c>
      <c r="E505" s="85">
        <f t="shared" si="260"/>
        <v>11207.5</v>
      </c>
      <c r="F505" s="85">
        <f t="shared" si="260"/>
        <v>9718</v>
      </c>
      <c r="G505" s="85">
        <f t="shared" si="260"/>
        <v>7537</v>
      </c>
      <c r="I505" s="83"/>
      <c r="J505" s="83"/>
      <c r="K505" s="83"/>
      <c r="L505" s="83"/>
      <c r="M505" s="83"/>
    </row>
    <row r="506" spans="1:13" ht="14" hidden="1" x14ac:dyDescent="0.15">
      <c r="A506" s="26">
        <v>69</v>
      </c>
      <c r="B506" s="28"/>
      <c r="C506" s="85">
        <f t="shared" ref="C506:G506" si="261">C57*$K$4</f>
        <v>20808</v>
      </c>
      <c r="D506" s="85">
        <f t="shared" si="261"/>
        <v>14926</v>
      </c>
      <c r="E506" s="85">
        <f t="shared" si="261"/>
        <v>12189.5</v>
      </c>
      <c r="F506" s="85">
        <f t="shared" si="261"/>
        <v>10569.5</v>
      </c>
      <c r="G506" s="85">
        <f t="shared" si="261"/>
        <v>8197</v>
      </c>
      <c r="I506" s="83"/>
      <c r="J506" s="83"/>
      <c r="K506" s="83"/>
      <c r="L506" s="83"/>
      <c r="M506" s="83"/>
    </row>
    <row r="507" spans="1:13" ht="14" hidden="1" x14ac:dyDescent="0.15">
      <c r="A507" s="26">
        <v>70</v>
      </c>
      <c r="B507" s="28"/>
      <c r="C507" s="85">
        <f t="shared" ref="C507:G507" si="262">C58*$K$4</f>
        <v>22524.5</v>
      </c>
      <c r="D507" s="85">
        <f t="shared" si="262"/>
        <v>16178.5</v>
      </c>
      <c r="E507" s="85">
        <f t="shared" si="262"/>
        <v>13220.5</v>
      </c>
      <c r="F507" s="85">
        <f t="shared" si="262"/>
        <v>11463.5</v>
      </c>
      <c r="G507" s="85">
        <f t="shared" si="262"/>
        <v>8891</v>
      </c>
      <c r="I507" s="83"/>
      <c r="J507" s="83"/>
      <c r="K507" s="83"/>
      <c r="L507" s="83"/>
      <c r="M507" s="83"/>
    </row>
    <row r="508" spans="1:13" ht="14" hidden="1" x14ac:dyDescent="0.15">
      <c r="A508" s="26">
        <v>71</v>
      </c>
      <c r="B508" s="28"/>
      <c r="C508" s="85">
        <f t="shared" ref="C508:G508" si="263">C59*$K$4</f>
        <v>24320</v>
      </c>
      <c r="D508" s="85">
        <f t="shared" si="263"/>
        <v>17489.5</v>
      </c>
      <c r="E508" s="85">
        <f t="shared" si="263"/>
        <v>14301</v>
      </c>
      <c r="F508" s="85">
        <f t="shared" si="263"/>
        <v>12400.5</v>
      </c>
      <c r="G508" s="85">
        <f t="shared" si="263"/>
        <v>9617.5</v>
      </c>
      <c r="I508" s="83"/>
      <c r="J508" s="83"/>
      <c r="K508" s="83"/>
      <c r="L508" s="83"/>
      <c r="M508" s="83"/>
    </row>
    <row r="509" spans="1:13" ht="14" hidden="1" x14ac:dyDescent="0.15">
      <c r="A509" s="26">
        <v>72</v>
      </c>
      <c r="B509" s="28"/>
      <c r="C509" s="85">
        <f t="shared" ref="C509:G509" si="264">C60*$K$4</f>
        <v>26193.5</v>
      </c>
      <c r="D509" s="85">
        <f t="shared" si="264"/>
        <v>18860.5</v>
      </c>
      <c r="E509" s="85">
        <f t="shared" si="264"/>
        <v>15431</v>
      </c>
      <c r="F509" s="85">
        <f t="shared" si="264"/>
        <v>13380</v>
      </c>
      <c r="G509" s="85">
        <f t="shared" si="264"/>
        <v>10377</v>
      </c>
      <c r="I509" s="83"/>
      <c r="J509" s="83"/>
      <c r="K509" s="83"/>
      <c r="L509" s="83"/>
      <c r="M509" s="83"/>
    </row>
    <row r="510" spans="1:13" ht="14" hidden="1" x14ac:dyDescent="0.15">
      <c r="A510" s="26">
        <v>73</v>
      </c>
      <c r="B510" s="28"/>
      <c r="C510" s="85">
        <f t="shared" ref="C510:G510" si="265">C61*$K$4</f>
        <v>28146</v>
      </c>
      <c r="D510" s="85">
        <f t="shared" si="265"/>
        <v>20289</v>
      </c>
      <c r="E510" s="85">
        <f t="shared" si="265"/>
        <v>16610</v>
      </c>
      <c r="F510" s="85">
        <f t="shared" si="265"/>
        <v>14402.5</v>
      </c>
      <c r="G510" s="85">
        <f t="shared" si="265"/>
        <v>11170</v>
      </c>
      <c r="I510" s="83"/>
      <c r="J510" s="83"/>
      <c r="K510" s="83"/>
      <c r="L510" s="83"/>
      <c r="M510" s="83"/>
    </row>
    <row r="511" spans="1:13" ht="14" hidden="1" x14ac:dyDescent="0.15">
      <c r="A511" s="26">
        <v>74</v>
      </c>
      <c r="B511" s="28"/>
      <c r="C511" s="85">
        <f t="shared" ref="C511:G511" si="266">C62*$K$4</f>
        <v>30178</v>
      </c>
      <c r="D511" s="85">
        <f t="shared" si="266"/>
        <v>21777</v>
      </c>
      <c r="E511" s="85">
        <f t="shared" si="266"/>
        <v>17839.5</v>
      </c>
      <c r="F511" s="85">
        <f t="shared" si="266"/>
        <v>15469</v>
      </c>
      <c r="G511" s="85">
        <f t="shared" si="266"/>
        <v>11997</v>
      </c>
      <c r="I511" s="83"/>
      <c r="J511" s="83"/>
      <c r="K511" s="83"/>
      <c r="L511" s="83"/>
      <c r="M511" s="83"/>
    </row>
    <row r="512" spans="1:13" ht="14" hidden="1" x14ac:dyDescent="0.15">
      <c r="A512" s="26">
        <v>75</v>
      </c>
      <c r="B512" s="28"/>
      <c r="C512" s="85">
        <f t="shared" ref="C512:G512" si="267">C63*$K$4</f>
        <v>32288.5</v>
      </c>
      <c r="D512" s="85">
        <f t="shared" si="267"/>
        <v>23324.5</v>
      </c>
      <c r="E512" s="85">
        <f t="shared" si="267"/>
        <v>19118.5</v>
      </c>
      <c r="F512" s="85">
        <f t="shared" si="267"/>
        <v>16577.5</v>
      </c>
      <c r="G512" s="85">
        <f t="shared" si="267"/>
        <v>12856.5</v>
      </c>
      <c r="I512" s="83"/>
      <c r="J512" s="83"/>
      <c r="K512" s="83"/>
      <c r="L512" s="83"/>
      <c r="M512" s="83"/>
    </row>
    <row r="513" spans="1:13" ht="14" hidden="1" x14ac:dyDescent="0.15">
      <c r="A513" s="26">
        <v>76</v>
      </c>
      <c r="B513" s="28"/>
      <c r="C513" s="85">
        <f t="shared" ref="C513:G513" si="268">C64*$K$4</f>
        <v>32288.5</v>
      </c>
      <c r="D513" s="85">
        <f t="shared" si="268"/>
        <v>23324.5</v>
      </c>
      <c r="E513" s="85">
        <f t="shared" si="268"/>
        <v>19118.5</v>
      </c>
      <c r="F513" s="85">
        <f t="shared" si="268"/>
        <v>16577.5</v>
      </c>
      <c r="G513" s="85">
        <f t="shared" si="268"/>
        <v>12856.5</v>
      </c>
      <c r="I513" s="83"/>
      <c r="J513" s="83"/>
      <c r="K513" s="83"/>
      <c r="L513" s="83"/>
      <c r="M513" s="83"/>
    </row>
    <row r="514" spans="1:13" ht="14" hidden="1" x14ac:dyDescent="0.15">
      <c r="A514" s="26">
        <v>77</v>
      </c>
      <c r="B514" s="28"/>
      <c r="C514" s="85">
        <f t="shared" ref="C514:G514" si="269">C65*$K$4</f>
        <v>32288.5</v>
      </c>
      <c r="D514" s="85">
        <f t="shared" si="269"/>
        <v>23324.5</v>
      </c>
      <c r="E514" s="85">
        <f t="shared" si="269"/>
        <v>19118.5</v>
      </c>
      <c r="F514" s="85">
        <f t="shared" si="269"/>
        <v>16577.5</v>
      </c>
      <c r="G514" s="85">
        <f t="shared" si="269"/>
        <v>12856.5</v>
      </c>
      <c r="I514" s="83"/>
      <c r="J514" s="83"/>
      <c r="K514" s="83"/>
      <c r="L514" s="83"/>
      <c r="M514" s="83"/>
    </row>
    <row r="515" spans="1:13" ht="14" hidden="1" x14ac:dyDescent="0.15">
      <c r="A515" s="26">
        <v>78</v>
      </c>
      <c r="B515" s="28"/>
      <c r="C515" s="85">
        <f t="shared" ref="C515:G515" si="270">C66*$K$4</f>
        <v>32288.5</v>
      </c>
      <c r="D515" s="85">
        <f t="shared" si="270"/>
        <v>23324.5</v>
      </c>
      <c r="E515" s="85">
        <f t="shared" si="270"/>
        <v>19118.5</v>
      </c>
      <c r="F515" s="85">
        <f t="shared" si="270"/>
        <v>16577.5</v>
      </c>
      <c r="G515" s="85">
        <f t="shared" si="270"/>
        <v>12856.5</v>
      </c>
      <c r="I515" s="83"/>
      <c r="J515" s="83"/>
      <c r="K515" s="83"/>
      <c r="L515" s="83"/>
      <c r="M515" s="83"/>
    </row>
    <row r="516" spans="1:13" ht="14" hidden="1" x14ac:dyDescent="0.15">
      <c r="A516" s="26">
        <v>79</v>
      </c>
      <c r="B516" s="28"/>
      <c r="C516" s="85">
        <f t="shared" ref="C516:G516" si="271">C67*$K$4</f>
        <v>32288.5</v>
      </c>
      <c r="D516" s="85">
        <f t="shared" si="271"/>
        <v>23324.5</v>
      </c>
      <c r="E516" s="85">
        <f t="shared" si="271"/>
        <v>19118.5</v>
      </c>
      <c r="F516" s="85">
        <f t="shared" si="271"/>
        <v>16577.5</v>
      </c>
      <c r="G516" s="85">
        <f t="shared" si="271"/>
        <v>12856.5</v>
      </c>
      <c r="I516" s="83"/>
      <c r="J516" s="83"/>
      <c r="K516" s="83"/>
      <c r="L516" s="83"/>
      <c r="M516" s="83"/>
    </row>
    <row r="517" spans="1:13" ht="14" hidden="1" x14ac:dyDescent="0.15">
      <c r="A517" s="26">
        <v>80</v>
      </c>
      <c r="B517" s="28"/>
      <c r="C517" s="85">
        <f t="shared" ref="C517:G517" si="272">C68*$K$4</f>
        <v>32288.5</v>
      </c>
      <c r="D517" s="85">
        <f t="shared" si="272"/>
        <v>23324.5</v>
      </c>
      <c r="E517" s="85">
        <f t="shared" si="272"/>
        <v>19118.5</v>
      </c>
      <c r="F517" s="85">
        <f t="shared" si="272"/>
        <v>16577.5</v>
      </c>
      <c r="G517" s="85">
        <f t="shared" si="272"/>
        <v>12856.5</v>
      </c>
      <c r="I517" s="83"/>
      <c r="J517" s="83"/>
      <c r="K517" s="83"/>
      <c r="L517" s="83"/>
      <c r="M517" s="83"/>
    </row>
    <row r="518" spans="1:13" ht="14" hidden="1" x14ac:dyDescent="0.15">
      <c r="A518" s="26">
        <v>81</v>
      </c>
      <c r="B518" s="28"/>
      <c r="C518" s="85">
        <f t="shared" ref="C518:G518" si="273">C69*$K$4</f>
        <v>32288.5</v>
      </c>
      <c r="D518" s="85">
        <f t="shared" si="273"/>
        <v>23324.5</v>
      </c>
      <c r="E518" s="85">
        <f t="shared" si="273"/>
        <v>19118.5</v>
      </c>
      <c r="F518" s="85">
        <f t="shared" si="273"/>
        <v>16577.5</v>
      </c>
      <c r="G518" s="85">
        <f t="shared" si="273"/>
        <v>12856.5</v>
      </c>
      <c r="I518" s="83"/>
      <c r="J518" s="83"/>
      <c r="K518" s="83"/>
      <c r="L518" s="83"/>
      <c r="M518" s="83"/>
    </row>
    <row r="519" spans="1:13" ht="14" hidden="1" x14ac:dyDescent="0.15">
      <c r="A519" s="26">
        <v>82</v>
      </c>
      <c r="B519" s="28"/>
      <c r="C519" s="85">
        <f t="shared" ref="C519:G519" si="274">C70*$K$4</f>
        <v>32288.5</v>
      </c>
      <c r="D519" s="85">
        <f t="shared" si="274"/>
        <v>23324.5</v>
      </c>
      <c r="E519" s="85">
        <f t="shared" si="274"/>
        <v>19118.5</v>
      </c>
      <c r="F519" s="85">
        <f t="shared" si="274"/>
        <v>16577.5</v>
      </c>
      <c r="G519" s="85">
        <f t="shared" si="274"/>
        <v>12856.5</v>
      </c>
      <c r="I519" s="83"/>
      <c r="J519" s="83"/>
      <c r="K519" s="83"/>
      <c r="L519" s="83"/>
      <c r="M519" s="83"/>
    </row>
    <row r="520" spans="1:13" ht="14" hidden="1" x14ac:dyDescent="0.15">
      <c r="A520" s="26">
        <v>83</v>
      </c>
      <c r="B520" s="28"/>
      <c r="C520" s="85">
        <f t="shared" ref="C520:G520" si="275">C71*$K$4</f>
        <v>32288.5</v>
      </c>
      <c r="D520" s="85">
        <f t="shared" si="275"/>
        <v>23324.5</v>
      </c>
      <c r="E520" s="85">
        <f t="shared" si="275"/>
        <v>19118.5</v>
      </c>
      <c r="F520" s="85">
        <f t="shared" si="275"/>
        <v>16577.5</v>
      </c>
      <c r="G520" s="85">
        <f t="shared" si="275"/>
        <v>12856.5</v>
      </c>
      <c r="I520" s="83"/>
      <c r="J520" s="83"/>
      <c r="K520" s="83"/>
      <c r="L520" s="83"/>
      <c r="M520" s="83"/>
    </row>
    <row r="521" spans="1:13" ht="14" hidden="1" x14ac:dyDescent="0.15">
      <c r="A521" s="26">
        <v>84</v>
      </c>
      <c r="B521" s="28" t="s">
        <v>3</v>
      </c>
      <c r="C521" s="85">
        <f t="shared" ref="C521:G521" si="276">C72*$K$4</f>
        <v>32288.5</v>
      </c>
      <c r="D521" s="85">
        <f t="shared" si="276"/>
        <v>23324.5</v>
      </c>
      <c r="E521" s="85">
        <f t="shared" si="276"/>
        <v>19118.5</v>
      </c>
      <c r="F521" s="85">
        <f t="shared" si="276"/>
        <v>16577.5</v>
      </c>
      <c r="G521" s="85">
        <f t="shared" si="276"/>
        <v>12856.5</v>
      </c>
      <c r="I521" s="83"/>
      <c r="J521" s="83"/>
      <c r="K521" s="83"/>
      <c r="L521" s="83"/>
      <c r="M521" s="83"/>
    </row>
    <row r="522" spans="1:13" ht="14" hidden="1" x14ac:dyDescent="0.15">
      <c r="A522" s="26">
        <v>1</v>
      </c>
      <c r="B522" s="28" t="s">
        <v>4</v>
      </c>
      <c r="C522" s="85">
        <f t="shared" ref="C522:G522" si="277">C73*$K$4</f>
        <v>1669.5</v>
      </c>
      <c r="D522" s="85">
        <f t="shared" si="277"/>
        <v>1195.5</v>
      </c>
      <c r="E522" s="85">
        <f t="shared" si="277"/>
        <v>1012.5</v>
      </c>
      <c r="F522" s="85">
        <f t="shared" si="277"/>
        <v>878</v>
      </c>
      <c r="G522" s="85">
        <f t="shared" si="277"/>
        <v>681.5</v>
      </c>
      <c r="I522" s="83"/>
      <c r="J522" s="83"/>
      <c r="K522" s="83"/>
      <c r="L522" s="83"/>
      <c r="M522" s="83"/>
    </row>
    <row r="523" spans="1:13" ht="14" hidden="1" x14ac:dyDescent="0.15">
      <c r="A523" s="26">
        <v>2</v>
      </c>
      <c r="B523" s="28" t="s">
        <v>1</v>
      </c>
      <c r="C523" s="85">
        <f t="shared" ref="C523:G523" si="278">C74*$K$4</f>
        <v>2837.5</v>
      </c>
      <c r="D523" s="85">
        <f t="shared" si="278"/>
        <v>2032.5</v>
      </c>
      <c r="E523" s="85">
        <f t="shared" si="278"/>
        <v>1721</v>
      </c>
      <c r="F523" s="85">
        <f t="shared" si="278"/>
        <v>1492</v>
      </c>
      <c r="G523" s="85">
        <f t="shared" si="278"/>
        <v>1158</v>
      </c>
      <c r="I523" s="83"/>
      <c r="J523" s="83"/>
      <c r="K523" s="83"/>
      <c r="L523" s="83"/>
      <c r="M523" s="83"/>
    </row>
    <row r="524" spans="1:13" ht="15" hidden="1" thickBot="1" x14ac:dyDescent="0.2">
      <c r="A524" s="26">
        <v>3</v>
      </c>
      <c r="B524" s="28" t="s">
        <v>5</v>
      </c>
      <c r="C524" s="85">
        <f t="shared" ref="C524:G524" si="279">C75*$K$4</f>
        <v>4005.5</v>
      </c>
      <c r="D524" s="85">
        <f t="shared" si="279"/>
        <v>2869</v>
      </c>
      <c r="E524" s="85">
        <f t="shared" si="279"/>
        <v>2430</v>
      </c>
      <c r="F524" s="85">
        <f t="shared" si="279"/>
        <v>2106.5</v>
      </c>
      <c r="G524" s="85">
        <f t="shared" si="279"/>
        <v>1634</v>
      </c>
      <c r="I524" s="83"/>
      <c r="J524" s="83"/>
      <c r="K524" s="83"/>
      <c r="L524" s="83"/>
      <c r="M524" s="83"/>
    </row>
    <row r="525" spans="1:13" ht="14" hidden="1" thickBot="1" x14ac:dyDescent="0.2">
      <c r="A525" s="31"/>
      <c r="B525" s="31"/>
      <c r="C525" s="31"/>
      <c r="D525" s="31"/>
      <c r="E525" s="31"/>
      <c r="F525" s="31"/>
      <c r="G525" s="31"/>
    </row>
    <row r="526" spans="1:13" ht="18" hidden="1" x14ac:dyDescent="0.2">
      <c r="A526" s="190" t="s">
        <v>17</v>
      </c>
      <c r="B526" s="191"/>
      <c r="C526" s="191"/>
      <c r="D526" s="191"/>
      <c r="E526" s="191"/>
      <c r="F526" s="191"/>
      <c r="G526" s="192"/>
    </row>
    <row r="527" spans="1:13" ht="18" hidden="1" x14ac:dyDescent="0.2">
      <c r="A527" s="193" t="s">
        <v>11</v>
      </c>
      <c r="B527" s="194"/>
      <c r="C527" s="194"/>
      <c r="D527" s="194"/>
      <c r="E527" s="194"/>
      <c r="F527" s="194"/>
      <c r="G527" s="195"/>
    </row>
    <row r="528" spans="1:13" hidden="1" x14ac:dyDescent="0.15">
      <c r="A528" s="187" t="s">
        <v>0</v>
      </c>
      <c r="B528" s="188"/>
      <c r="C528" s="188"/>
      <c r="D528" s="188"/>
      <c r="E528" s="188"/>
      <c r="F528" s="188"/>
      <c r="G528" s="189"/>
    </row>
    <row r="529" spans="1:12" hidden="1" x14ac:dyDescent="0.15">
      <c r="A529" s="26" t="s">
        <v>2</v>
      </c>
      <c r="B529" s="27" t="s">
        <v>2</v>
      </c>
      <c r="C529" s="36">
        <v>2000</v>
      </c>
      <c r="D529" s="36">
        <v>3500</v>
      </c>
      <c r="E529" s="80">
        <v>5000</v>
      </c>
      <c r="F529" s="78"/>
      <c r="G529" s="79"/>
    </row>
    <row r="530" spans="1:12" ht="14" hidden="1" x14ac:dyDescent="0.15">
      <c r="A530" s="26">
        <v>18</v>
      </c>
      <c r="B530" s="28"/>
      <c r="C530" s="85">
        <f>C155*$K$4</f>
        <v>2148.5</v>
      </c>
      <c r="D530" s="85">
        <f t="shared" ref="D530:F530" si="280">D155*$K$4</f>
        <v>1824</v>
      </c>
      <c r="E530" s="85">
        <f t="shared" si="280"/>
        <v>1582</v>
      </c>
      <c r="F530" s="85">
        <f t="shared" si="280"/>
        <v>1176.5</v>
      </c>
      <c r="G530" s="85">
        <v>0</v>
      </c>
      <c r="I530" s="83"/>
      <c r="J530" s="83"/>
      <c r="K530" s="83"/>
      <c r="L530" s="83"/>
    </row>
    <row r="531" spans="1:12" ht="14" hidden="1" x14ac:dyDescent="0.15">
      <c r="A531" s="26">
        <v>19</v>
      </c>
      <c r="B531" s="28"/>
      <c r="C531" s="85">
        <f t="shared" ref="C531:F531" si="281">C156*$K$4</f>
        <v>2175.5</v>
      </c>
      <c r="D531" s="85">
        <f t="shared" si="281"/>
        <v>1843.5</v>
      </c>
      <c r="E531" s="85">
        <f t="shared" si="281"/>
        <v>1597</v>
      </c>
      <c r="F531" s="85">
        <f t="shared" si="281"/>
        <v>1188.5</v>
      </c>
      <c r="G531" s="85">
        <v>0</v>
      </c>
      <c r="I531" s="83"/>
      <c r="J531" s="83"/>
      <c r="K531" s="83"/>
      <c r="L531" s="83"/>
    </row>
    <row r="532" spans="1:12" ht="14" hidden="1" x14ac:dyDescent="0.15">
      <c r="A532" s="26">
        <v>20</v>
      </c>
      <c r="B532" s="28"/>
      <c r="C532" s="85">
        <f t="shared" ref="C532:F532" si="282">C157*$K$4</f>
        <v>2202.5</v>
      </c>
      <c r="D532" s="85">
        <f t="shared" si="282"/>
        <v>1863.5</v>
      </c>
      <c r="E532" s="85">
        <f t="shared" si="282"/>
        <v>1613</v>
      </c>
      <c r="F532" s="85">
        <f t="shared" si="282"/>
        <v>1200</v>
      </c>
      <c r="G532" s="85">
        <v>0</v>
      </c>
      <c r="I532" s="83"/>
      <c r="J532" s="83"/>
      <c r="K532" s="83"/>
      <c r="L532" s="83"/>
    </row>
    <row r="533" spans="1:12" ht="14" hidden="1" x14ac:dyDescent="0.15">
      <c r="A533" s="26">
        <v>21</v>
      </c>
      <c r="B533" s="28"/>
      <c r="C533" s="85">
        <f t="shared" ref="C533:F533" si="283">C158*$K$4</f>
        <v>2230</v>
      </c>
      <c r="D533" s="85">
        <f t="shared" si="283"/>
        <v>1884.5</v>
      </c>
      <c r="E533" s="85">
        <f t="shared" si="283"/>
        <v>1629.5</v>
      </c>
      <c r="F533" s="85">
        <f t="shared" si="283"/>
        <v>1212.5</v>
      </c>
      <c r="G533" s="85">
        <v>0</v>
      </c>
      <c r="I533" s="83"/>
      <c r="J533" s="83"/>
      <c r="K533" s="83"/>
      <c r="L533" s="83"/>
    </row>
    <row r="534" spans="1:12" ht="14" hidden="1" x14ac:dyDescent="0.15">
      <c r="A534" s="26">
        <v>22</v>
      </c>
      <c r="B534" s="28"/>
      <c r="C534" s="85">
        <f t="shared" ref="C534:F534" si="284">C159*$K$4</f>
        <v>2258.5</v>
      </c>
      <c r="D534" s="85">
        <f t="shared" si="284"/>
        <v>1906</v>
      </c>
      <c r="E534" s="85">
        <f t="shared" si="284"/>
        <v>1646.5</v>
      </c>
      <c r="F534" s="85">
        <f t="shared" si="284"/>
        <v>1224.5</v>
      </c>
      <c r="G534" s="85">
        <v>0</v>
      </c>
      <c r="I534" s="83"/>
      <c r="J534" s="83"/>
      <c r="K534" s="83"/>
      <c r="L534" s="83"/>
    </row>
    <row r="535" spans="1:12" ht="14" hidden="1" x14ac:dyDescent="0.15">
      <c r="A535" s="26">
        <v>23</v>
      </c>
      <c r="B535" s="28"/>
      <c r="C535" s="85">
        <f t="shared" ref="C535:F535" si="285">C160*$K$4</f>
        <v>2288.5</v>
      </c>
      <c r="D535" s="85">
        <f t="shared" si="285"/>
        <v>1929</v>
      </c>
      <c r="E535" s="85">
        <f t="shared" si="285"/>
        <v>1665</v>
      </c>
      <c r="F535" s="85">
        <f t="shared" si="285"/>
        <v>1238.5</v>
      </c>
      <c r="G535" s="85">
        <v>0</v>
      </c>
      <c r="I535" s="83"/>
      <c r="J535" s="83"/>
      <c r="K535" s="83"/>
      <c r="L535" s="83"/>
    </row>
    <row r="536" spans="1:12" ht="14" hidden="1" x14ac:dyDescent="0.15">
      <c r="A536" s="26">
        <v>24</v>
      </c>
      <c r="B536" s="28"/>
      <c r="C536" s="85">
        <f t="shared" ref="C536:F536" si="286">C161*$K$4</f>
        <v>2320</v>
      </c>
      <c r="D536" s="85">
        <f t="shared" si="286"/>
        <v>1953.5</v>
      </c>
      <c r="E536" s="85">
        <f t="shared" si="286"/>
        <v>1683.5</v>
      </c>
      <c r="F536" s="85">
        <f t="shared" si="286"/>
        <v>1252.5</v>
      </c>
      <c r="G536" s="85">
        <v>0</v>
      </c>
      <c r="I536" s="83"/>
      <c r="J536" s="83"/>
      <c r="K536" s="83"/>
      <c r="L536" s="83"/>
    </row>
    <row r="537" spans="1:12" ht="14" hidden="1" x14ac:dyDescent="0.15">
      <c r="A537" s="26">
        <v>25</v>
      </c>
      <c r="B537" s="28"/>
      <c r="C537" s="85">
        <f t="shared" ref="C537:F537" si="287">C162*$K$4</f>
        <v>2351.5</v>
      </c>
      <c r="D537" s="85">
        <f t="shared" si="287"/>
        <v>1976.5</v>
      </c>
      <c r="E537" s="85">
        <f t="shared" si="287"/>
        <v>1702.5</v>
      </c>
      <c r="F537" s="85">
        <f t="shared" si="287"/>
        <v>1266.5</v>
      </c>
      <c r="G537" s="85">
        <v>0</v>
      </c>
      <c r="I537" s="83"/>
      <c r="J537" s="83"/>
      <c r="K537" s="83"/>
      <c r="L537" s="83"/>
    </row>
    <row r="538" spans="1:12" ht="14" hidden="1" x14ac:dyDescent="0.15">
      <c r="A538" s="26">
        <v>26</v>
      </c>
      <c r="B538" s="28"/>
      <c r="C538" s="85">
        <f t="shared" ref="C538:F538" si="288">C163*$K$4</f>
        <v>2398</v>
      </c>
      <c r="D538" s="85">
        <f t="shared" si="288"/>
        <v>2012</v>
      </c>
      <c r="E538" s="85">
        <f t="shared" si="288"/>
        <v>1730.5</v>
      </c>
      <c r="F538" s="85">
        <f t="shared" si="288"/>
        <v>1287.5</v>
      </c>
      <c r="G538" s="85">
        <v>0</v>
      </c>
      <c r="I538" s="83"/>
      <c r="J538" s="83"/>
      <c r="K538" s="83"/>
      <c r="L538" s="83"/>
    </row>
    <row r="539" spans="1:12" ht="14" hidden="1" x14ac:dyDescent="0.15">
      <c r="A539" s="26">
        <v>27</v>
      </c>
      <c r="B539" s="28"/>
      <c r="C539" s="85">
        <f t="shared" ref="C539:F539" si="289">C164*$K$4</f>
        <v>2446</v>
      </c>
      <c r="D539" s="85">
        <f t="shared" si="289"/>
        <v>2049</v>
      </c>
      <c r="E539" s="85">
        <f t="shared" si="289"/>
        <v>1761</v>
      </c>
      <c r="F539" s="85">
        <f t="shared" si="289"/>
        <v>1310</v>
      </c>
      <c r="G539" s="85">
        <v>0</v>
      </c>
      <c r="I539" s="83"/>
      <c r="J539" s="83"/>
      <c r="K539" s="83"/>
      <c r="L539" s="83"/>
    </row>
    <row r="540" spans="1:12" ht="14" hidden="1" x14ac:dyDescent="0.15">
      <c r="A540" s="26">
        <v>28</v>
      </c>
      <c r="B540" s="28"/>
      <c r="C540" s="85">
        <f t="shared" ref="C540:F540" si="290">C165*$K$4</f>
        <v>2496</v>
      </c>
      <c r="D540" s="85">
        <f t="shared" si="290"/>
        <v>2088</v>
      </c>
      <c r="E540" s="85">
        <f t="shared" si="290"/>
        <v>1791.5</v>
      </c>
      <c r="F540" s="85">
        <f t="shared" si="290"/>
        <v>1333</v>
      </c>
      <c r="G540" s="85">
        <v>0</v>
      </c>
      <c r="I540" s="83"/>
      <c r="J540" s="83"/>
      <c r="K540" s="83"/>
      <c r="L540" s="83"/>
    </row>
    <row r="541" spans="1:12" ht="14" hidden="1" x14ac:dyDescent="0.15">
      <c r="A541" s="26">
        <v>29</v>
      </c>
      <c r="B541" s="28"/>
      <c r="C541" s="85">
        <f t="shared" ref="C541:F541" si="291">C166*$K$4</f>
        <v>2548</v>
      </c>
      <c r="D541" s="85">
        <f t="shared" si="291"/>
        <v>2127</v>
      </c>
      <c r="E541" s="85">
        <f t="shared" si="291"/>
        <v>1824</v>
      </c>
      <c r="F541" s="85">
        <f t="shared" si="291"/>
        <v>1357</v>
      </c>
      <c r="G541" s="85">
        <v>0</v>
      </c>
      <c r="I541" s="83"/>
      <c r="J541" s="83"/>
      <c r="K541" s="83"/>
      <c r="L541" s="83"/>
    </row>
    <row r="542" spans="1:12" ht="14" hidden="1" x14ac:dyDescent="0.15">
      <c r="A542" s="26">
        <v>30</v>
      </c>
      <c r="B542" s="28"/>
      <c r="C542" s="85">
        <f t="shared" ref="C542:F542" si="292">C167*$K$4</f>
        <v>2602</v>
      </c>
      <c r="D542" s="85">
        <f t="shared" si="292"/>
        <v>2169</v>
      </c>
      <c r="E542" s="85">
        <f t="shared" si="292"/>
        <v>1858.5</v>
      </c>
      <c r="F542" s="85">
        <f t="shared" si="292"/>
        <v>1382.5</v>
      </c>
      <c r="G542" s="85">
        <v>0</v>
      </c>
      <c r="I542" s="83"/>
      <c r="J542" s="83"/>
      <c r="K542" s="83"/>
      <c r="L542" s="83"/>
    </row>
    <row r="543" spans="1:12" ht="14" hidden="1" x14ac:dyDescent="0.15">
      <c r="A543" s="26">
        <v>31</v>
      </c>
      <c r="B543" s="28"/>
      <c r="C543" s="85">
        <f t="shared" ref="C543:F543" si="293">C168*$K$4</f>
        <v>2657.5</v>
      </c>
      <c r="D543" s="85">
        <f t="shared" si="293"/>
        <v>2213</v>
      </c>
      <c r="E543" s="85">
        <f t="shared" si="293"/>
        <v>1892.5</v>
      </c>
      <c r="F543" s="85">
        <f t="shared" si="293"/>
        <v>1408</v>
      </c>
      <c r="G543" s="85">
        <v>0</v>
      </c>
      <c r="I543" s="83"/>
      <c r="J543" s="83"/>
      <c r="K543" s="83"/>
      <c r="L543" s="83"/>
    </row>
    <row r="544" spans="1:12" ht="14" hidden="1" x14ac:dyDescent="0.15">
      <c r="A544" s="26">
        <v>32</v>
      </c>
      <c r="B544" s="28"/>
      <c r="C544" s="85">
        <f t="shared" ref="C544:F544" si="294">C169*$K$4</f>
        <v>2715.5</v>
      </c>
      <c r="D544" s="85">
        <f t="shared" si="294"/>
        <v>2257</v>
      </c>
      <c r="E544" s="85">
        <f t="shared" si="294"/>
        <v>1929.5</v>
      </c>
      <c r="F544" s="85">
        <f t="shared" si="294"/>
        <v>1435.5</v>
      </c>
      <c r="G544" s="85">
        <v>0</v>
      </c>
      <c r="I544" s="83"/>
      <c r="J544" s="83"/>
      <c r="K544" s="83"/>
      <c r="L544" s="83"/>
    </row>
    <row r="545" spans="1:12" ht="14" hidden="1" x14ac:dyDescent="0.15">
      <c r="A545" s="26">
        <v>33</v>
      </c>
      <c r="B545" s="28"/>
      <c r="C545" s="85">
        <f t="shared" ref="C545:F545" si="295">C170*$K$4</f>
        <v>2774.5</v>
      </c>
      <c r="D545" s="85">
        <f t="shared" si="295"/>
        <v>2304</v>
      </c>
      <c r="E545" s="85">
        <f t="shared" si="295"/>
        <v>1967.5</v>
      </c>
      <c r="F545" s="85">
        <f t="shared" si="295"/>
        <v>1463.5</v>
      </c>
      <c r="G545" s="85">
        <v>0</v>
      </c>
      <c r="I545" s="83"/>
      <c r="J545" s="83"/>
      <c r="K545" s="83"/>
      <c r="L545" s="83"/>
    </row>
    <row r="546" spans="1:12" ht="14" hidden="1" x14ac:dyDescent="0.15">
      <c r="A546" s="26">
        <v>34</v>
      </c>
      <c r="B546" s="28"/>
      <c r="C546" s="85">
        <f t="shared" ref="C546:F546" si="296">C171*$K$4</f>
        <v>2836.5</v>
      </c>
      <c r="D546" s="85">
        <f t="shared" si="296"/>
        <v>2352.5</v>
      </c>
      <c r="E546" s="85">
        <f t="shared" si="296"/>
        <v>2007.5</v>
      </c>
      <c r="F546" s="85">
        <f t="shared" si="296"/>
        <v>1493.5</v>
      </c>
      <c r="G546" s="85">
        <v>0</v>
      </c>
      <c r="I546" s="83"/>
      <c r="J546" s="83"/>
      <c r="K546" s="83"/>
      <c r="L546" s="83"/>
    </row>
    <row r="547" spans="1:12" ht="14" hidden="1" x14ac:dyDescent="0.15">
      <c r="A547" s="26">
        <v>35</v>
      </c>
      <c r="B547" s="28"/>
      <c r="C547" s="85">
        <f t="shared" ref="C547:F547" si="297">C172*$K$4</f>
        <v>2900</v>
      </c>
      <c r="D547" s="85">
        <f t="shared" si="297"/>
        <v>2402</v>
      </c>
      <c r="E547" s="85">
        <f t="shared" si="297"/>
        <v>2048</v>
      </c>
      <c r="F547" s="85">
        <f t="shared" si="297"/>
        <v>1523.5</v>
      </c>
      <c r="G547" s="85">
        <v>0</v>
      </c>
      <c r="I547" s="83"/>
      <c r="J547" s="83"/>
      <c r="K547" s="83"/>
      <c r="L547" s="83"/>
    </row>
    <row r="548" spans="1:12" ht="14" hidden="1" x14ac:dyDescent="0.15">
      <c r="A548" s="26">
        <v>36</v>
      </c>
      <c r="B548" s="28"/>
      <c r="C548" s="85">
        <f t="shared" ref="C548:F548" si="298">C173*$K$4</f>
        <v>2965</v>
      </c>
      <c r="D548" s="85">
        <f t="shared" si="298"/>
        <v>2453.5</v>
      </c>
      <c r="E548" s="85">
        <f t="shared" si="298"/>
        <v>2089.5</v>
      </c>
      <c r="F548" s="85">
        <f t="shared" si="298"/>
        <v>1554</v>
      </c>
      <c r="G548" s="85">
        <v>0</v>
      </c>
      <c r="I548" s="83"/>
      <c r="J548" s="83"/>
      <c r="K548" s="83"/>
      <c r="L548" s="83"/>
    </row>
    <row r="549" spans="1:12" ht="14" hidden="1" x14ac:dyDescent="0.15">
      <c r="A549" s="26">
        <v>37</v>
      </c>
      <c r="B549" s="28"/>
      <c r="C549" s="85">
        <f t="shared" ref="C549:F549" si="299">C174*$K$4</f>
        <v>3032</v>
      </c>
      <c r="D549" s="85">
        <f t="shared" si="299"/>
        <v>2506.5</v>
      </c>
      <c r="E549" s="85">
        <f t="shared" si="299"/>
        <v>2137</v>
      </c>
      <c r="F549" s="85">
        <f t="shared" si="299"/>
        <v>1590</v>
      </c>
      <c r="G549" s="85">
        <v>0</v>
      </c>
      <c r="I549" s="83"/>
      <c r="J549" s="83"/>
      <c r="K549" s="83"/>
      <c r="L549" s="83"/>
    </row>
    <row r="550" spans="1:12" ht="14" hidden="1" x14ac:dyDescent="0.15">
      <c r="A550" s="26">
        <v>38</v>
      </c>
      <c r="B550" s="28"/>
      <c r="C550" s="85">
        <f t="shared" ref="C550:F550" si="300">C175*$K$4</f>
        <v>3100.5</v>
      </c>
      <c r="D550" s="85">
        <f t="shared" si="300"/>
        <v>2561</v>
      </c>
      <c r="E550" s="85">
        <f t="shared" si="300"/>
        <v>2191.5</v>
      </c>
      <c r="F550" s="85">
        <f t="shared" si="300"/>
        <v>1630</v>
      </c>
      <c r="G550" s="85">
        <v>0</v>
      </c>
      <c r="I550" s="83"/>
      <c r="J550" s="83"/>
      <c r="K550" s="83"/>
      <c r="L550" s="83"/>
    </row>
    <row r="551" spans="1:12" ht="14" hidden="1" x14ac:dyDescent="0.15">
      <c r="A551" s="26">
        <v>39</v>
      </c>
      <c r="B551" s="28"/>
      <c r="C551" s="85">
        <f t="shared" ref="C551:F551" si="301">C176*$K$4</f>
        <v>3172.5</v>
      </c>
      <c r="D551" s="85">
        <f t="shared" si="301"/>
        <v>2618</v>
      </c>
      <c r="E551" s="85">
        <f t="shared" si="301"/>
        <v>2247.5</v>
      </c>
      <c r="F551" s="85">
        <f t="shared" si="301"/>
        <v>1672</v>
      </c>
      <c r="G551" s="85">
        <v>0</v>
      </c>
      <c r="I551" s="83"/>
      <c r="J551" s="83"/>
      <c r="K551" s="83"/>
      <c r="L551" s="83"/>
    </row>
    <row r="552" spans="1:12" ht="14" hidden="1" x14ac:dyDescent="0.15">
      <c r="A552" s="26">
        <v>40</v>
      </c>
      <c r="B552" s="28"/>
      <c r="C552" s="85">
        <f t="shared" ref="C552:F552" si="302">C177*$K$4</f>
        <v>3244.5</v>
      </c>
      <c r="D552" s="85">
        <f t="shared" si="302"/>
        <v>2675.5</v>
      </c>
      <c r="E552" s="85">
        <f t="shared" si="302"/>
        <v>2304.5</v>
      </c>
      <c r="F552" s="85">
        <f t="shared" si="302"/>
        <v>1715</v>
      </c>
      <c r="G552" s="85">
        <v>0</v>
      </c>
      <c r="I552" s="83"/>
      <c r="J552" s="83"/>
      <c r="K552" s="83"/>
      <c r="L552" s="83"/>
    </row>
    <row r="553" spans="1:12" ht="14" hidden="1" x14ac:dyDescent="0.15">
      <c r="A553" s="26">
        <v>41</v>
      </c>
      <c r="B553" s="28"/>
      <c r="C553" s="85">
        <f t="shared" ref="C553:F553" si="303">C178*$K$4</f>
        <v>3319.5</v>
      </c>
      <c r="D553" s="85">
        <f t="shared" si="303"/>
        <v>2734.5</v>
      </c>
      <c r="E553" s="85">
        <f t="shared" si="303"/>
        <v>2364</v>
      </c>
      <c r="F553" s="85">
        <f t="shared" si="303"/>
        <v>1759</v>
      </c>
      <c r="G553" s="85">
        <v>0</v>
      </c>
      <c r="I553" s="83"/>
      <c r="J553" s="83"/>
      <c r="K553" s="83"/>
      <c r="L553" s="83"/>
    </row>
    <row r="554" spans="1:12" ht="14" hidden="1" x14ac:dyDescent="0.15">
      <c r="A554" s="26">
        <v>42</v>
      </c>
      <c r="B554" s="28"/>
      <c r="C554" s="85">
        <f t="shared" ref="C554:F554" si="304">C179*$K$4</f>
        <v>3397</v>
      </c>
      <c r="D554" s="85">
        <f t="shared" si="304"/>
        <v>2796</v>
      </c>
      <c r="E554" s="85">
        <f t="shared" si="304"/>
        <v>2424.5</v>
      </c>
      <c r="F554" s="85">
        <f t="shared" si="304"/>
        <v>1804</v>
      </c>
      <c r="G554" s="85">
        <v>0</v>
      </c>
      <c r="I554" s="83"/>
      <c r="J554" s="83"/>
      <c r="K554" s="83"/>
      <c r="L554" s="83"/>
    </row>
    <row r="555" spans="1:12" ht="14" hidden="1" x14ac:dyDescent="0.15">
      <c r="A555" s="26">
        <v>43</v>
      </c>
      <c r="B555" s="28"/>
      <c r="C555" s="85">
        <f t="shared" ref="C555:F555" si="305">C180*$K$4</f>
        <v>3474.5</v>
      </c>
      <c r="D555" s="85">
        <f t="shared" si="305"/>
        <v>2858.5</v>
      </c>
      <c r="E555" s="85">
        <f t="shared" si="305"/>
        <v>2486</v>
      </c>
      <c r="F555" s="85">
        <f t="shared" si="305"/>
        <v>1849.5</v>
      </c>
      <c r="G555" s="85">
        <v>0</v>
      </c>
      <c r="I555" s="83"/>
      <c r="J555" s="83"/>
      <c r="K555" s="83"/>
      <c r="L555" s="83"/>
    </row>
    <row r="556" spans="1:12" ht="14" hidden="1" x14ac:dyDescent="0.15">
      <c r="A556" s="26">
        <v>44</v>
      </c>
      <c r="B556" s="28"/>
      <c r="C556" s="85">
        <f t="shared" ref="C556:F556" si="306">C181*$K$4</f>
        <v>3555.5</v>
      </c>
      <c r="D556" s="85">
        <f t="shared" si="306"/>
        <v>2922.5</v>
      </c>
      <c r="E556" s="85">
        <f t="shared" si="306"/>
        <v>2549.5</v>
      </c>
      <c r="F556" s="85">
        <f t="shared" si="306"/>
        <v>1896.5</v>
      </c>
      <c r="G556" s="85">
        <v>0</v>
      </c>
      <c r="I556" s="83"/>
      <c r="J556" s="83"/>
      <c r="K556" s="83"/>
      <c r="L556" s="83"/>
    </row>
    <row r="557" spans="1:12" ht="14" hidden="1" x14ac:dyDescent="0.15">
      <c r="A557" s="26">
        <v>45</v>
      </c>
      <c r="B557" s="28"/>
      <c r="C557" s="85">
        <f t="shared" ref="C557:F557" si="307">C182*$K$4</f>
        <v>3638.5</v>
      </c>
      <c r="D557" s="85">
        <f t="shared" si="307"/>
        <v>2988.5</v>
      </c>
      <c r="E557" s="85">
        <f t="shared" si="307"/>
        <v>2614.5</v>
      </c>
      <c r="F557" s="85">
        <f t="shared" si="307"/>
        <v>1945.5</v>
      </c>
      <c r="G557" s="85">
        <v>0</v>
      </c>
      <c r="I557" s="83"/>
      <c r="J557" s="83"/>
      <c r="K557" s="83"/>
      <c r="L557" s="83"/>
    </row>
    <row r="558" spans="1:12" ht="14" hidden="1" x14ac:dyDescent="0.15">
      <c r="A558" s="26">
        <v>46</v>
      </c>
      <c r="B558" s="28"/>
      <c r="C558" s="85">
        <f t="shared" ref="C558:F558" si="308">C183*$K$4</f>
        <v>3722.5</v>
      </c>
      <c r="D558" s="85">
        <f t="shared" si="308"/>
        <v>3056</v>
      </c>
      <c r="E558" s="85">
        <f t="shared" si="308"/>
        <v>2682</v>
      </c>
      <c r="F558" s="85">
        <f t="shared" si="308"/>
        <v>1994.5</v>
      </c>
      <c r="G558" s="85">
        <v>0</v>
      </c>
      <c r="I558" s="83"/>
      <c r="J558" s="83"/>
      <c r="K558" s="83"/>
      <c r="L558" s="83"/>
    </row>
    <row r="559" spans="1:12" ht="14" hidden="1" x14ac:dyDescent="0.15">
      <c r="A559" s="26">
        <v>47</v>
      </c>
      <c r="B559" s="28"/>
      <c r="C559" s="85">
        <f t="shared" ref="C559:F559" si="309">C184*$K$4</f>
        <v>3809.5</v>
      </c>
      <c r="D559" s="85">
        <f t="shared" si="309"/>
        <v>3125</v>
      </c>
      <c r="E559" s="85">
        <f t="shared" si="309"/>
        <v>2750</v>
      </c>
      <c r="F559" s="85">
        <f t="shared" si="309"/>
        <v>2045.5</v>
      </c>
      <c r="G559" s="85">
        <v>0</v>
      </c>
      <c r="I559" s="83"/>
      <c r="J559" s="83"/>
      <c r="K559" s="83"/>
      <c r="L559" s="83"/>
    </row>
    <row r="560" spans="1:12" ht="14" hidden="1" x14ac:dyDescent="0.15">
      <c r="A560" s="26">
        <v>48</v>
      </c>
      <c r="B560" s="28"/>
      <c r="C560" s="85">
        <f t="shared" ref="C560:F560" si="310">C185*$K$4</f>
        <v>3897</v>
      </c>
      <c r="D560" s="85">
        <f t="shared" si="310"/>
        <v>3195.5</v>
      </c>
      <c r="E560" s="85">
        <f t="shared" si="310"/>
        <v>2820</v>
      </c>
      <c r="F560" s="85">
        <f t="shared" si="310"/>
        <v>2097.5</v>
      </c>
      <c r="G560" s="85">
        <v>0</v>
      </c>
      <c r="I560" s="83"/>
      <c r="J560" s="83"/>
      <c r="K560" s="83"/>
      <c r="L560" s="83"/>
    </row>
    <row r="561" spans="1:12" ht="14" hidden="1" x14ac:dyDescent="0.15">
      <c r="A561" s="26">
        <v>49</v>
      </c>
      <c r="B561" s="28"/>
      <c r="C561" s="85">
        <f t="shared" ref="C561:F561" si="311">C186*$K$4</f>
        <v>3987</v>
      </c>
      <c r="D561" s="85">
        <f t="shared" si="311"/>
        <v>3267.5</v>
      </c>
      <c r="E561" s="85">
        <f t="shared" si="311"/>
        <v>2891</v>
      </c>
      <c r="F561" s="85">
        <f t="shared" si="311"/>
        <v>2150</v>
      </c>
      <c r="G561" s="85">
        <v>0</v>
      </c>
      <c r="I561" s="83"/>
      <c r="J561" s="83"/>
      <c r="K561" s="83"/>
      <c r="L561" s="83"/>
    </row>
    <row r="562" spans="1:12" ht="14" hidden="1" x14ac:dyDescent="0.15">
      <c r="A562" s="26">
        <v>50</v>
      </c>
      <c r="B562" s="28"/>
      <c r="C562" s="85">
        <f t="shared" ref="C562:F562" si="312">C187*$K$4</f>
        <v>4079</v>
      </c>
      <c r="D562" s="85">
        <f t="shared" si="312"/>
        <v>3342</v>
      </c>
      <c r="E562" s="85">
        <f t="shared" si="312"/>
        <v>2963</v>
      </c>
      <c r="F562" s="85">
        <f t="shared" si="312"/>
        <v>2204.5</v>
      </c>
      <c r="G562" s="85">
        <v>0</v>
      </c>
      <c r="I562" s="83"/>
      <c r="J562" s="83"/>
      <c r="K562" s="83"/>
      <c r="L562" s="83"/>
    </row>
    <row r="563" spans="1:12" ht="14" hidden="1" x14ac:dyDescent="0.15">
      <c r="A563" s="26">
        <v>51</v>
      </c>
      <c r="B563" s="28"/>
      <c r="C563" s="85">
        <f t="shared" ref="C563:F563" si="313">C188*$K$4</f>
        <v>4173</v>
      </c>
      <c r="D563" s="85">
        <f t="shared" si="313"/>
        <v>3417.5</v>
      </c>
      <c r="E563" s="85">
        <f t="shared" si="313"/>
        <v>3037</v>
      </c>
      <c r="F563" s="85">
        <f t="shared" si="313"/>
        <v>2259.5</v>
      </c>
      <c r="G563" s="85">
        <v>0</v>
      </c>
      <c r="I563" s="83"/>
      <c r="J563" s="83"/>
      <c r="K563" s="83"/>
      <c r="L563" s="83"/>
    </row>
    <row r="564" spans="1:12" ht="14" hidden="1" x14ac:dyDescent="0.15">
      <c r="A564" s="26">
        <v>52</v>
      </c>
      <c r="B564" s="28"/>
      <c r="C564" s="85">
        <f t="shared" ref="C564:F564" si="314">C189*$K$4</f>
        <v>4269</v>
      </c>
      <c r="D564" s="85">
        <f t="shared" si="314"/>
        <v>3494.5</v>
      </c>
      <c r="E564" s="85">
        <f t="shared" si="314"/>
        <v>3113.5</v>
      </c>
      <c r="F564" s="85">
        <f t="shared" si="314"/>
        <v>2316</v>
      </c>
      <c r="G564" s="85">
        <v>0</v>
      </c>
      <c r="I564" s="83"/>
      <c r="J564" s="83"/>
      <c r="K564" s="83"/>
      <c r="L564" s="83"/>
    </row>
    <row r="565" spans="1:12" ht="14" hidden="1" x14ac:dyDescent="0.15">
      <c r="A565" s="26">
        <v>53</v>
      </c>
      <c r="B565" s="28"/>
      <c r="C565" s="85">
        <f t="shared" ref="C565:F565" si="315">C190*$K$4</f>
        <v>4366.5</v>
      </c>
      <c r="D565" s="85">
        <f t="shared" si="315"/>
        <v>3574</v>
      </c>
      <c r="E565" s="85">
        <f t="shared" si="315"/>
        <v>3191</v>
      </c>
      <c r="F565" s="85">
        <f t="shared" si="315"/>
        <v>2373.5</v>
      </c>
      <c r="G565" s="85">
        <v>0</v>
      </c>
      <c r="I565" s="83"/>
      <c r="J565" s="83"/>
      <c r="K565" s="83"/>
      <c r="L565" s="83"/>
    </row>
    <row r="566" spans="1:12" ht="14" hidden="1" x14ac:dyDescent="0.15">
      <c r="A566" s="26">
        <v>54</v>
      </c>
      <c r="B566" s="28"/>
      <c r="C566" s="85">
        <f t="shared" ref="C566:F566" si="316">C191*$K$4</f>
        <v>4465.5</v>
      </c>
      <c r="D566" s="85">
        <f t="shared" si="316"/>
        <v>3654</v>
      </c>
      <c r="E566" s="85">
        <f t="shared" si="316"/>
        <v>3269.5</v>
      </c>
      <c r="F566" s="85">
        <f t="shared" si="316"/>
        <v>2432</v>
      </c>
      <c r="G566" s="85">
        <v>0</v>
      </c>
      <c r="I566" s="83"/>
      <c r="J566" s="83"/>
      <c r="K566" s="83"/>
      <c r="L566" s="83"/>
    </row>
    <row r="567" spans="1:12" ht="14" hidden="1" x14ac:dyDescent="0.15">
      <c r="A567" s="26">
        <v>55</v>
      </c>
      <c r="B567" s="28"/>
      <c r="C567" s="85">
        <f t="shared" ref="C567:F567" si="317">C192*$K$4</f>
        <v>4567.5</v>
      </c>
      <c r="D567" s="85">
        <f t="shared" si="317"/>
        <v>3735.5</v>
      </c>
      <c r="E567" s="85">
        <f t="shared" si="317"/>
        <v>3350</v>
      </c>
      <c r="F567" s="85">
        <f t="shared" si="317"/>
        <v>2492</v>
      </c>
      <c r="G567" s="85">
        <v>0</v>
      </c>
      <c r="I567" s="83"/>
      <c r="J567" s="83"/>
      <c r="K567" s="83"/>
      <c r="L567" s="83"/>
    </row>
    <row r="568" spans="1:12" ht="14" hidden="1" x14ac:dyDescent="0.15">
      <c r="A568" s="26">
        <v>56</v>
      </c>
      <c r="B568" s="28"/>
      <c r="C568" s="85">
        <f t="shared" ref="C568:F568" si="318">C193*$K$4</f>
        <v>4671</v>
      </c>
      <c r="D568" s="85">
        <f t="shared" si="318"/>
        <v>3819.5</v>
      </c>
      <c r="E568" s="85">
        <f t="shared" si="318"/>
        <v>3432</v>
      </c>
      <c r="F568" s="85">
        <f t="shared" si="318"/>
        <v>2553.5</v>
      </c>
      <c r="G568" s="85">
        <v>0</v>
      </c>
      <c r="I568" s="83"/>
      <c r="J568" s="83"/>
      <c r="K568" s="83"/>
      <c r="L568" s="83"/>
    </row>
    <row r="569" spans="1:12" ht="14" hidden="1" x14ac:dyDescent="0.15">
      <c r="A569" s="26">
        <v>57</v>
      </c>
      <c r="B569" s="28"/>
      <c r="C569" s="85">
        <f t="shared" ref="C569:F569" si="319">C194*$K$4</f>
        <v>4775.5</v>
      </c>
      <c r="D569" s="85">
        <f t="shared" si="319"/>
        <v>3904</v>
      </c>
      <c r="E569" s="85">
        <f t="shared" si="319"/>
        <v>3514.5</v>
      </c>
      <c r="F569" s="85">
        <f t="shared" si="319"/>
        <v>2614</v>
      </c>
      <c r="G569" s="85">
        <v>0</v>
      </c>
      <c r="I569" s="83"/>
      <c r="J569" s="83"/>
      <c r="K569" s="83"/>
      <c r="L569" s="83"/>
    </row>
    <row r="570" spans="1:12" ht="14" hidden="1" x14ac:dyDescent="0.15">
      <c r="A570" s="26">
        <v>58</v>
      </c>
      <c r="B570" s="28"/>
      <c r="C570" s="85">
        <f t="shared" ref="C570:F570" si="320">C195*$K$4</f>
        <v>4883</v>
      </c>
      <c r="D570" s="85">
        <f t="shared" si="320"/>
        <v>3991</v>
      </c>
      <c r="E570" s="85">
        <f t="shared" si="320"/>
        <v>3599</v>
      </c>
      <c r="F570" s="85">
        <f t="shared" si="320"/>
        <v>2677.5</v>
      </c>
      <c r="G570" s="85">
        <v>0</v>
      </c>
      <c r="I570" s="83"/>
      <c r="J570" s="83"/>
      <c r="K570" s="83"/>
      <c r="L570" s="83"/>
    </row>
    <row r="571" spans="1:12" ht="14" hidden="1" x14ac:dyDescent="0.15">
      <c r="A571" s="26">
        <v>59</v>
      </c>
      <c r="B571" s="28"/>
      <c r="C571" s="85">
        <f t="shared" ref="C571:F571" si="321">C196*$K$4</f>
        <v>4993</v>
      </c>
      <c r="D571" s="85">
        <f t="shared" si="321"/>
        <v>4079.5</v>
      </c>
      <c r="E571" s="85">
        <f t="shared" si="321"/>
        <v>3686.5</v>
      </c>
      <c r="F571" s="85">
        <f t="shared" si="321"/>
        <v>2742</v>
      </c>
      <c r="G571" s="85">
        <v>0</v>
      </c>
      <c r="I571" s="83"/>
      <c r="J571" s="83"/>
      <c r="K571" s="83"/>
      <c r="L571" s="83"/>
    </row>
    <row r="572" spans="1:12" ht="14" hidden="1" x14ac:dyDescent="0.15">
      <c r="A572" s="26">
        <v>60</v>
      </c>
      <c r="B572" s="28"/>
      <c r="C572" s="85">
        <f t="shared" ref="C572:F572" si="322">C197*$K$4</f>
        <v>5104</v>
      </c>
      <c r="D572" s="85">
        <f t="shared" si="322"/>
        <v>4169</v>
      </c>
      <c r="E572" s="85">
        <f t="shared" si="322"/>
        <v>3774</v>
      </c>
      <c r="F572" s="85">
        <f t="shared" si="322"/>
        <v>2807</v>
      </c>
      <c r="G572" s="85">
        <v>0</v>
      </c>
      <c r="I572" s="83"/>
      <c r="J572" s="83"/>
      <c r="K572" s="83"/>
      <c r="L572" s="83"/>
    </row>
    <row r="573" spans="1:12" ht="14" hidden="1" x14ac:dyDescent="0.15">
      <c r="A573" s="26">
        <v>61</v>
      </c>
      <c r="B573" s="28"/>
      <c r="C573" s="85">
        <f t="shared" ref="C573:F573" si="323">C198*$K$4</f>
        <v>5687.5</v>
      </c>
      <c r="D573" s="85">
        <f t="shared" si="323"/>
        <v>4644</v>
      </c>
      <c r="E573" s="85">
        <f t="shared" si="323"/>
        <v>4236</v>
      </c>
      <c r="F573" s="85">
        <f t="shared" si="323"/>
        <v>3151.5</v>
      </c>
      <c r="G573" s="85">
        <v>0</v>
      </c>
      <c r="I573" s="83"/>
      <c r="J573" s="83"/>
      <c r="K573" s="83"/>
      <c r="L573" s="83"/>
    </row>
    <row r="574" spans="1:12" ht="14" hidden="1" x14ac:dyDescent="0.15">
      <c r="A574" s="26">
        <v>62</v>
      </c>
      <c r="B574" s="28"/>
      <c r="C574" s="85">
        <f t="shared" ref="C574:F574" si="324">C199*$K$4</f>
        <v>6319.5</v>
      </c>
      <c r="D574" s="85">
        <f t="shared" si="324"/>
        <v>5157.5</v>
      </c>
      <c r="E574" s="85">
        <f t="shared" si="324"/>
        <v>4737.5</v>
      </c>
      <c r="F574" s="85">
        <f t="shared" si="324"/>
        <v>3523.5</v>
      </c>
      <c r="G574" s="85">
        <v>0</v>
      </c>
      <c r="I574" s="83"/>
      <c r="J574" s="83"/>
      <c r="K574" s="83"/>
      <c r="L574" s="83"/>
    </row>
    <row r="575" spans="1:12" ht="14" hidden="1" x14ac:dyDescent="0.15">
      <c r="A575" s="26">
        <v>63</v>
      </c>
      <c r="B575" s="28"/>
      <c r="C575" s="85">
        <f t="shared" ref="C575:F575" si="325">C200*$K$4</f>
        <v>6998.5</v>
      </c>
      <c r="D575" s="85">
        <f t="shared" si="325"/>
        <v>5712</v>
      </c>
      <c r="E575" s="85">
        <f t="shared" si="325"/>
        <v>5276</v>
      </c>
      <c r="F575" s="85">
        <f t="shared" si="325"/>
        <v>3924.5</v>
      </c>
      <c r="G575" s="85">
        <v>0</v>
      </c>
      <c r="I575" s="83"/>
      <c r="J575" s="83"/>
      <c r="K575" s="83"/>
      <c r="L575" s="83"/>
    </row>
    <row r="576" spans="1:12" ht="14" hidden="1" x14ac:dyDescent="0.15">
      <c r="A576" s="26">
        <v>64</v>
      </c>
      <c r="B576" s="28"/>
      <c r="C576" s="85">
        <f t="shared" ref="C576:F576" si="326">C201*$K$4</f>
        <v>7725.5</v>
      </c>
      <c r="D576" s="85">
        <f t="shared" si="326"/>
        <v>6307</v>
      </c>
      <c r="E576" s="85">
        <f t="shared" si="326"/>
        <v>5853</v>
      </c>
      <c r="F576" s="85">
        <f t="shared" si="326"/>
        <v>4353.5</v>
      </c>
      <c r="G576" s="85">
        <v>0</v>
      </c>
      <c r="I576" s="83"/>
      <c r="J576" s="83"/>
      <c r="K576" s="83"/>
      <c r="L576" s="83"/>
    </row>
    <row r="577" spans="1:12" ht="14" hidden="1" x14ac:dyDescent="0.15">
      <c r="A577" s="26">
        <v>65</v>
      </c>
      <c r="B577" s="28"/>
      <c r="C577" s="85">
        <f t="shared" ref="C577:F577" si="327">C202*$K$4</f>
        <v>8500</v>
      </c>
      <c r="D577" s="85">
        <f t="shared" si="327"/>
        <v>6941.5</v>
      </c>
      <c r="E577" s="85">
        <f t="shared" si="327"/>
        <v>6468</v>
      </c>
      <c r="F577" s="85">
        <f t="shared" si="327"/>
        <v>4811</v>
      </c>
      <c r="G577" s="85">
        <v>0</v>
      </c>
      <c r="I577" s="83"/>
      <c r="J577" s="83"/>
      <c r="K577" s="83"/>
      <c r="L577" s="83"/>
    </row>
    <row r="578" spans="1:12" ht="14" hidden="1" x14ac:dyDescent="0.15">
      <c r="A578" s="26">
        <v>66</v>
      </c>
      <c r="B578" s="28"/>
      <c r="C578" s="85">
        <f t="shared" ref="C578:F578" si="328">C203*$K$4</f>
        <v>9322</v>
      </c>
      <c r="D578" s="85">
        <f t="shared" si="328"/>
        <v>7617.5</v>
      </c>
      <c r="E578" s="85">
        <f t="shared" si="328"/>
        <v>7121.5</v>
      </c>
      <c r="F578" s="85">
        <f t="shared" si="328"/>
        <v>5297</v>
      </c>
      <c r="G578" s="85">
        <v>0</v>
      </c>
      <c r="I578" s="83"/>
      <c r="J578" s="83"/>
      <c r="K578" s="83"/>
      <c r="L578" s="83"/>
    </row>
    <row r="579" spans="1:12" ht="14" hidden="1" x14ac:dyDescent="0.15">
      <c r="A579" s="26">
        <v>67</v>
      </c>
      <c r="B579" s="28"/>
      <c r="C579" s="85">
        <f t="shared" ref="C579:F579" si="329">C204*$K$4</f>
        <v>10191.5</v>
      </c>
      <c r="D579" s="85">
        <f t="shared" si="329"/>
        <v>8332.5</v>
      </c>
      <c r="E579" s="85">
        <f t="shared" si="329"/>
        <v>7813</v>
      </c>
      <c r="F579" s="85">
        <f t="shared" si="329"/>
        <v>5811.5</v>
      </c>
      <c r="G579" s="85">
        <v>0</v>
      </c>
      <c r="I579" s="83"/>
      <c r="J579" s="83"/>
      <c r="K579" s="83"/>
      <c r="L579" s="83"/>
    </row>
    <row r="580" spans="1:12" ht="14" hidden="1" x14ac:dyDescent="0.15">
      <c r="A580" s="26">
        <v>68</v>
      </c>
      <c r="B580" s="28"/>
      <c r="C580" s="85">
        <f t="shared" ref="C580:F580" si="330">C205*$K$4</f>
        <v>11109.5</v>
      </c>
      <c r="D580" s="85">
        <f t="shared" si="330"/>
        <v>9088</v>
      </c>
      <c r="E580" s="85">
        <f t="shared" si="330"/>
        <v>8541</v>
      </c>
      <c r="F580" s="85">
        <f t="shared" si="330"/>
        <v>6353.5</v>
      </c>
      <c r="G580" s="85">
        <v>0</v>
      </c>
      <c r="I580" s="83"/>
      <c r="J580" s="83"/>
      <c r="K580" s="83"/>
      <c r="L580" s="83"/>
    </row>
    <row r="581" spans="1:12" ht="14" hidden="1" x14ac:dyDescent="0.15">
      <c r="A581" s="26">
        <v>69</v>
      </c>
      <c r="B581" s="28"/>
      <c r="C581" s="85">
        <f t="shared" ref="C581:F581" si="331">C206*$K$4</f>
        <v>12074</v>
      </c>
      <c r="D581" s="85">
        <f t="shared" si="331"/>
        <v>9882.5</v>
      </c>
      <c r="E581" s="85">
        <f t="shared" si="331"/>
        <v>9309</v>
      </c>
      <c r="F581" s="85">
        <f t="shared" si="331"/>
        <v>6924.5</v>
      </c>
      <c r="G581" s="85">
        <v>0</v>
      </c>
      <c r="I581" s="83"/>
      <c r="J581" s="83"/>
      <c r="K581" s="83"/>
      <c r="L581" s="83"/>
    </row>
    <row r="582" spans="1:12" ht="14" hidden="1" x14ac:dyDescent="0.15">
      <c r="A582" s="26">
        <v>70</v>
      </c>
      <c r="B582" s="28"/>
      <c r="C582" s="85">
        <f t="shared" ref="C582:F582" si="332">C207*$K$4</f>
        <v>13087</v>
      </c>
      <c r="D582" s="85">
        <f t="shared" si="332"/>
        <v>10720</v>
      </c>
      <c r="E582" s="85">
        <f t="shared" si="332"/>
        <v>10115.5</v>
      </c>
      <c r="F582" s="85">
        <f t="shared" si="332"/>
        <v>7524</v>
      </c>
      <c r="G582" s="85">
        <v>0</v>
      </c>
      <c r="I582" s="83"/>
      <c r="J582" s="83"/>
      <c r="K582" s="83"/>
      <c r="L582" s="83"/>
    </row>
    <row r="583" spans="1:12" ht="14" hidden="1" x14ac:dyDescent="0.15">
      <c r="A583" s="26">
        <v>71</v>
      </c>
      <c r="B583" s="28"/>
      <c r="C583" s="85">
        <f t="shared" ref="C583:F583" si="333">C208*$K$4</f>
        <v>14148</v>
      </c>
      <c r="D583" s="85">
        <f t="shared" si="333"/>
        <v>11595</v>
      </c>
      <c r="E583" s="85">
        <f t="shared" si="333"/>
        <v>10958</v>
      </c>
      <c r="F583" s="85">
        <f t="shared" si="333"/>
        <v>8151.5</v>
      </c>
      <c r="G583" s="85">
        <v>0</v>
      </c>
      <c r="I583" s="83"/>
      <c r="J583" s="83"/>
      <c r="K583" s="83"/>
      <c r="L583" s="83"/>
    </row>
    <row r="584" spans="1:12" ht="14" hidden="1" x14ac:dyDescent="0.15">
      <c r="A584" s="26">
        <v>72</v>
      </c>
      <c r="B584" s="28"/>
      <c r="C584" s="85">
        <f t="shared" ref="C584:F584" si="334">C209*$K$4</f>
        <v>15256.5</v>
      </c>
      <c r="D584" s="85">
        <f t="shared" si="334"/>
        <v>12511.5</v>
      </c>
      <c r="E584" s="85">
        <f t="shared" si="334"/>
        <v>11840.5</v>
      </c>
      <c r="F584" s="85">
        <f t="shared" si="334"/>
        <v>8807.5</v>
      </c>
      <c r="G584" s="85">
        <v>0</v>
      </c>
      <c r="I584" s="83"/>
      <c r="J584" s="83"/>
      <c r="K584" s="83"/>
      <c r="L584" s="83"/>
    </row>
    <row r="585" spans="1:12" ht="14" hidden="1" x14ac:dyDescent="0.15">
      <c r="A585" s="26">
        <v>73</v>
      </c>
      <c r="B585" s="28"/>
      <c r="C585" s="85">
        <f t="shared" ref="C585:F585" si="335">C210*$K$4</f>
        <v>16411.5</v>
      </c>
      <c r="D585" s="85">
        <f t="shared" si="335"/>
        <v>13468.5</v>
      </c>
      <c r="E585" s="85">
        <f t="shared" si="335"/>
        <v>12760</v>
      </c>
      <c r="F585" s="85">
        <f t="shared" si="335"/>
        <v>9491.5</v>
      </c>
      <c r="G585" s="85">
        <v>0</v>
      </c>
      <c r="I585" s="83"/>
      <c r="J585" s="83"/>
      <c r="K585" s="83"/>
      <c r="L585" s="83"/>
    </row>
    <row r="586" spans="1:12" ht="14" hidden="1" x14ac:dyDescent="0.15">
      <c r="A586" s="26">
        <v>74</v>
      </c>
      <c r="B586" s="28"/>
      <c r="C586" s="85">
        <f t="shared" ref="C586:F586" si="336">C211*$K$4</f>
        <v>17615.5</v>
      </c>
      <c r="D586" s="85">
        <f t="shared" si="336"/>
        <v>14464.5</v>
      </c>
      <c r="E586" s="85">
        <f t="shared" si="336"/>
        <v>13717.5</v>
      </c>
      <c r="F586" s="85">
        <f t="shared" si="336"/>
        <v>10204</v>
      </c>
      <c r="G586" s="85">
        <v>0</v>
      </c>
      <c r="I586" s="83"/>
      <c r="J586" s="83"/>
      <c r="K586" s="83"/>
      <c r="L586" s="83"/>
    </row>
    <row r="587" spans="1:12" ht="14" hidden="1" x14ac:dyDescent="0.15">
      <c r="A587" s="26">
        <v>75</v>
      </c>
      <c r="B587" s="28"/>
      <c r="C587" s="85">
        <f t="shared" ref="C587:F587" si="337">C212*$K$4</f>
        <v>18867</v>
      </c>
      <c r="D587" s="85">
        <f t="shared" si="337"/>
        <v>15502</v>
      </c>
      <c r="E587" s="85">
        <f t="shared" si="337"/>
        <v>14714.5</v>
      </c>
      <c r="F587" s="85">
        <f t="shared" si="337"/>
        <v>10945.5</v>
      </c>
      <c r="G587" s="85">
        <v>0</v>
      </c>
      <c r="I587" s="83"/>
      <c r="J587" s="83"/>
      <c r="K587" s="83"/>
      <c r="L587" s="83"/>
    </row>
    <row r="588" spans="1:12" ht="14" hidden="1" x14ac:dyDescent="0.15">
      <c r="A588" s="26">
        <v>76</v>
      </c>
      <c r="B588" s="28"/>
      <c r="C588" s="85">
        <f t="shared" ref="C588:F588" si="338">C213*$K$4</f>
        <v>18867</v>
      </c>
      <c r="D588" s="85">
        <f t="shared" si="338"/>
        <v>15502</v>
      </c>
      <c r="E588" s="85">
        <f t="shared" si="338"/>
        <v>14714.5</v>
      </c>
      <c r="F588" s="85">
        <f t="shared" si="338"/>
        <v>10945.5</v>
      </c>
      <c r="G588" s="85">
        <v>0</v>
      </c>
      <c r="I588" s="83"/>
      <c r="J588" s="83"/>
      <c r="K588" s="83"/>
      <c r="L588" s="83"/>
    </row>
    <row r="589" spans="1:12" ht="14" hidden="1" x14ac:dyDescent="0.15">
      <c r="A589" s="26">
        <v>77</v>
      </c>
      <c r="B589" s="28"/>
      <c r="C589" s="85">
        <f t="shared" ref="C589:F589" si="339">C214*$K$4</f>
        <v>18867</v>
      </c>
      <c r="D589" s="85">
        <f t="shared" si="339"/>
        <v>15502</v>
      </c>
      <c r="E589" s="85">
        <f t="shared" si="339"/>
        <v>14714.5</v>
      </c>
      <c r="F589" s="85">
        <f t="shared" si="339"/>
        <v>10945.5</v>
      </c>
      <c r="G589" s="85">
        <v>0</v>
      </c>
      <c r="I589" s="83"/>
      <c r="J589" s="83"/>
      <c r="K589" s="83"/>
      <c r="L589" s="83"/>
    </row>
    <row r="590" spans="1:12" ht="14" hidden="1" x14ac:dyDescent="0.15">
      <c r="A590" s="26">
        <v>78</v>
      </c>
      <c r="B590" s="28"/>
      <c r="C590" s="85">
        <f t="shared" ref="C590:F590" si="340">C215*$K$4</f>
        <v>18867</v>
      </c>
      <c r="D590" s="85">
        <f t="shared" si="340"/>
        <v>15502</v>
      </c>
      <c r="E590" s="85">
        <f t="shared" si="340"/>
        <v>14714.5</v>
      </c>
      <c r="F590" s="85">
        <f t="shared" si="340"/>
        <v>10945.5</v>
      </c>
      <c r="G590" s="85">
        <v>0</v>
      </c>
      <c r="I590" s="83"/>
      <c r="J590" s="83"/>
      <c r="K590" s="83"/>
      <c r="L590" s="83"/>
    </row>
    <row r="591" spans="1:12" ht="14" hidden="1" x14ac:dyDescent="0.15">
      <c r="A591" s="26">
        <v>79</v>
      </c>
      <c r="B591" s="28"/>
      <c r="C591" s="85">
        <f t="shared" ref="C591:F591" si="341">C216*$K$4</f>
        <v>18867</v>
      </c>
      <c r="D591" s="85">
        <f t="shared" si="341"/>
        <v>15502</v>
      </c>
      <c r="E591" s="85">
        <f t="shared" si="341"/>
        <v>14714.5</v>
      </c>
      <c r="F591" s="85">
        <f t="shared" si="341"/>
        <v>10945.5</v>
      </c>
      <c r="G591" s="85">
        <v>0</v>
      </c>
      <c r="I591" s="83"/>
      <c r="J591" s="83"/>
      <c r="K591" s="83"/>
      <c r="L591" s="83"/>
    </row>
    <row r="592" spans="1:12" ht="14" hidden="1" x14ac:dyDescent="0.15">
      <c r="A592" s="26">
        <v>80</v>
      </c>
      <c r="B592" s="28"/>
      <c r="C592" s="85">
        <f t="shared" ref="C592:F592" si="342">C217*$K$4</f>
        <v>18867</v>
      </c>
      <c r="D592" s="85">
        <f t="shared" si="342"/>
        <v>15502</v>
      </c>
      <c r="E592" s="85">
        <f t="shared" si="342"/>
        <v>14714.5</v>
      </c>
      <c r="F592" s="85">
        <f t="shared" si="342"/>
        <v>10945.5</v>
      </c>
      <c r="G592" s="85">
        <v>0</v>
      </c>
      <c r="I592" s="83"/>
      <c r="J592" s="83"/>
      <c r="K592" s="83"/>
      <c r="L592" s="83"/>
    </row>
    <row r="593" spans="1:12" ht="14" hidden="1" x14ac:dyDescent="0.15">
      <c r="A593" s="26">
        <v>81</v>
      </c>
      <c r="B593" s="28"/>
      <c r="C593" s="85">
        <f t="shared" ref="C593:F593" si="343">C218*$K$4</f>
        <v>18867</v>
      </c>
      <c r="D593" s="85">
        <f t="shared" si="343"/>
        <v>15502</v>
      </c>
      <c r="E593" s="85">
        <f t="shared" si="343"/>
        <v>14714.5</v>
      </c>
      <c r="F593" s="85">
        <f t="shared" si="343"/>
        <v>10945.5</v>
      </c>
      <c r="G593" s="85">
        <v>0</v>
      </c>
      <c r="I593" s="83"/>
      <c r="J593" s="83"/>
      <c r="K593" s="83"/>
      <c r="L593" s="83"/>
    </row>
    <row r="594" spans="1:12" ht="14" hidden="1" x14ac:dyDescent="0.15">
      <c r="A594" s="26">
        <v>82</v>
      </c>
      <c r="B594" s="28"/>
      <c r="C594" s="85">
        <f t="shared" ref="C594:F594" si="344">C219*$K$4</f>
        <v>18867</v>
      </c>
      <c r="D594" s="85">
        <f t="shared" si="344"/>
        <v>15502</v>
      </c>
      <c r="E594" s="85">
        <f t="shared" si="344"/>
        <v>14714.5</v>
      </c>
      <c r="F594" s="85">
        <f t="shared" si="344"/>
        <v>10945.5</v>
      </c>
      <c r="G594" s="85">
        <v>0</v>
      </c>
      <c r="I594" s="83"/>
      <c r="J594" s="83"/>
      <c r="K594" s="83"/>
      <c r="L594" s="83"/>
    </row>
    <row r="595" spans="1:12" ht="14" hidden="1" x14ac:dyDescent="0.15">
      <c r="A595" s="26">
        <v>83</v>
      </c>
      <c r="B595" s="28"/>
      <c r="C595" s="85">
        <f t="shared" ref="C595:F595" si="345">C220*$K$4</f>
        <v>18867</v>
      </c>
      <c r="D595" s="85">
        <f t="shared" si="345"/>
        <v>15502</v>
      </c>
      <c r="E595" s="85">
        <f t="shared" si="345"/>
        <v>14714.5</v>
      </c>
      <c r="F595" s="85">
        <f t="shared" si="345"/>
        <v>10945.5</v>
      </c>
      <c r="G595" s="85">
        <v>0</v>
      </c>
      <c r="I595" s="83"/>
      <c r="J595" s="83"/>
      <c r="K595" s="83"/>
      <c r="L595" s="83"/>
    </row>
    <row r="596" spans="1:12" ht="14" hidden="1" x14ac:dyDescent="0.15">
      <c r="A596" s="26">
        <v>84</v>
      </c>
      <c r="B596" s="28" t="s">
        <v>3</v>
      </c>
      <c r="C596" s="85">
        <f t="shared" ref="C596:F596" si="346">C221*$K$4</f>
        <v>18867</v>
      </c>
      <c r="D596" s="85">
        <f t="shared" si="346"/>
        <v>15502</v>
      </c>
      <c r="E596" s="85">
        <f t="shared" si="346"/>
        <v>14714.5</v>
      </c>
      <c r="F596" s="85">
        <f t="shared" si="346"/>
        <v>10945.5</v>
      </c>
      <c r="G596" s="85">
        <v>0</v>
      </c>
      <c r="I596" s="83"/>
      <c r="J596" s="83"/>
      <c r="K596" s="83"/>
      <c r="L596" s="83"/>
    </row>
    <row r="597" spans="1:12" ht="14" hidden="1" x14ac:dyDescent="0.15">
      <c r="A597" s="26">
        <v>1</v>
      </c>
      <c r="B597" s="28" t="s">
        <v>4</v>
      </c>
      <c r="C597" s="85">
        <f t="shared" ref="C597:F597" si="347">C222*$K$4</f>
        <v>967.5</v>
      </c>
      <c r="D597" s="85">
        <f t="shared" si="347"/>
        <v>821</v>
      </c>
      <c r="E597" s="85">
        <f t="shared" si="347"/>
        <v>712.5</v>
      </c>
      <c r="F597" s="85">
        <f t="shared" si="347"/>
        <v>529.5</v>
      </c>
      <c r="G597" s="85">
        <v>0</v>
      </c>
      <c r="I597" s="83"/>
      <c r="J597" s="83"/>
      <c r="K597" s="83"/>
      <c r="L597" s="83"/>
    </row>
    <row r="598" spans="1:12" ht="14" hidden="1" x14ac:dyDescent="0.15">
      <c r="A598" s="26">
        <v>2</v>
      </c>
      <c r="B598" s="28" t="s">
        <v>1</v>
      </c>
      <c r="C598" s="85">
        <f t="shared" ref="C598:F598" si="348">C223*$K$4</f>
        <v>1644.5</v>
      </c>
      <c r="D598" s="85">
        <f t="shared" si="348"/>
        <v>1395</v>
      </c>
      <c r="E598" s="85">
        <f t="shared" si="348"/>
        <v>1210</v>
      </c>
      <c r="F598" s="85">
        <f t="shared" si="348"/>
        <v>900</v>
      </c>
      <c r="G598" s="85">
        <v>0</v>
      </c>
      <c r="I598" s="83"/>
      <c r="J598" s="83"/>
      <c r="K598" s="83"/>
      <c r="L598" s="83"/>
    </row>
    <row r="599" spans="1:12" ht="15" hidden="1" thickBot="1" x14ac:dyDescent="0.2">
      <c r="A599" s="29">
        <v>3</v>
      </c>
      <c r="B599" s="30" t="s">
        <v>5</v>
      </c>
      <c r="C599" s="85">
        <f t="shared" ref="C599:F599" si="349">C224*$K$4</f>
        <v>2320.5</v>
      </c>
      <c r="D599" s="85">
        <f t="shared" si="349"/>
        <v>1970.5</v>
      </c>
      <c r="E599" s="85">
        <f t="shared" si="349"/>
        <v>1708.5</v>
      </c>
      <c r="F599" s="85">
        <f t="shared" si="349"/>
        <v>1270.5</v>
      </c>
      <c r="G599" s="85">
        <v>0</v>
      </c>
      <c r="I599" s="83"/>
      <c r="J599" s="83"/>
      <c r="K599" s="83"/>
      <c r="L599" s="83"/>
    </row>
    <row r="600" spans="1:12" ht="14" hidden="1" thickBot="1" x14ac:dyDescent="0.2">
      <c r="A600" s="25"/>
      <c r="B600" s="25"/>
      <c r="C600" s="25"/>
      <c r="D600" s="25"/>
      <c r="E600" s="25"/>
      <c r="F600" s="25"/>
      <c r="G600" s="25"/>
    </row>
    <row r="601" spans="1:12" ht="18" hidden="1" x14ac:dyDescent="0.2">
      <c r="A601" s="190" t="s">
        <v>19</v>
      </c>
      <c r="B601" s="191"/>
      <c r="C601" s="191"/>
      <c r="D601" s="191"/>
      <c r="E601" s="191"/>
      <c r="F601" s="191"/>
      <c r="G601" s="192"/>
    </row>
    <row r="602" spans="1:12" ht="18" hidden="1" x14ac:dyDescent="0.2">
      <c r="A602" s="193" t="s">
        <v>11</v>
      </c>
      <c r="B602" s="194"/>
      <c r="C602" s="194"/>
      <c r="D602" s="194"/>
      <c r="E602" s="194"/>
      <c r="F602" s="194"/>
      <c r="G602" s="195"/>
    </row>
    <row r="603" spans="1:12" hidden="1" x14ac:dyDescent="0.15">
      <c r="A603" s="187" t="s">
        <v>0</v>
      </c>
      <c r="B603" s="188"/>
      <c r="C603" s="188"/>
      <c r="D603" s="188"/>
      <c r="E603" s="188"/>
      <c r="F603" s="188"/>
      <c r="G603" s="189"/>
    </row>
    <row r="604" spans="1:12" hidden="1" x14ac:dyDescent="0.15">
      <c r="A604" s="26" t="s">
        <v>2</v>
      </c>
      <c r="B604" s="27" t="s">
        <v>2</v>
      </c>
      <c r="C604" s="36">
        <v>2000</v>
      </c>
      <c r="D604" s="36">
        <v>3500</v>
      </c>
      <c r="E604" s="80">
        <v>5000</v>
      </c>
      <c r="F604" s="78"/>
      <c r="G604" s="79"/>
    </row>
    <row r="605" spans="1:12" ht="14" hidden="1" x14ac:dyDescent="0.15">
      <c r="A605" s="26">
        <v>18</v>
      </c>
      <c r="B605" s="28"/>
      <c r="C605" s="85">
        <f>C305*$K$4</f>
        <v>1444</v>
      </c>
      <c r="D605" s="85">
        <f t="shared" ref="D605:F605" si="350">D305*$K$4</f>
        <v>1231</v>
      </c>
      <c r="E605" s="85">
        <f t="shared" si="350"/>
        <v>1115.5</v>
      </c>
      <c r="F605" s="85">
        <f t="shared" si="350"/>
        <v>830</v>
      </c>
      <c r="G605" s="85">
        <v>0</v>
      </c>
      <c r="I605" s="83"/>
      <c r="J605" s="83"/>
      <c r="K605" s="83"/>
      <c r="L605" s="83"/>
    </row>
    <row r="606" spans="1:12" ht="14" hidden="1" x14ac:dyDescent="0.15">
      <c r="A606" s="26">
        <v>19</v>
      </c>
      <c r="B606" s="28"/>
      <c r="C606" s="85">
        <f t="shared" ref="C606:F606" si="351">C306*$K$4</f>
        <v>1464</v>
      </c>
      <c r="D606" s="85">
        <f t="shared" si="351"/>
        <v>1245.5</v>
      </c>
      <c r="E606" s="85">
        <f t="shared" si="351"/>
        <v>1128</v>
      </c>
      <c r="F606" s="85">
        <f t="shared" si="351"/>
        <v>839</v>
      </c>
      <c r="G606" s="85">
        <v>0</v>
      </c>
      <c r="I606" s="83"/>
      <c r="J606" s="83"/>
      <c r="K606" s="83"/>
      <c r="L606" s="83"/>
    </row>
    <row r="607" spans="1:12" ht="14" hidden="1" x14ac:dyDescent="0.15">
      <c r="A607" s="26">
        <v>20</v>
      </c>
      <c r="B607" s="28"/>
      <c r="C607" s="85">
        <f t="shared" ref="C607:F607" si="352">C307*$K$4</f>
        <v>1486</v>
      </c>
      <c r="D607" s="85">
        <f t="shared" si="352"/>
        <v>1261.5</v>
      </c>
      <c r="E607" s="85">
        <f t="shared" si="352"/>
        <v>1141.5</v>
      </c>
      <c r="F607" s="85">
        <f t="shared" si="352"/>
        <v>849</v>
      </c>
      <c r="G607" s="85">
        <v>0</v>
      </c>
      <c r="I607" s="83"/>
      <c r="J607" s="83"/>
      <c r="K607" s="83"/>
      <c r="L607" s="83"/>
    </row>
    <row r="608" spans="1:12" ht="14" hidden="1" x14ac:dyDescent="0.15">
      <c r="A608" s="26">
        <v>21</v>
      </c>
      <c r="B608" s="28"/>
      <c r="C608" s="85">
        <f t="shared" ref="C608:F608" si="353">C308*$K$4</f>
        <v>1507.5</v>
      </c>
      <c r="D608" s="85">
        <f t="shared" si="353"/>
        <v>1277.5</v>
      </c>
      <c r="E608" s="85">
        <f t="shared" si="353"/>
        <v>1154.5</v>
      </c>
      <c r="F608" s="85">
        <f t="shared" si="353"/>
        <v>859</v>
      </c>
      <c r="G608" s="85">
        <v>0</v>
      </c>
      <c r="I608" s="83"/>
      <c r="J608" s="83"/>
      <c r="K608" s="83"/>
      <c r="L608" s="83"/>
    </row>
    <row r="609" spans="1:12" ht="14" hidden="1" x14ac:dyDescent="0.15">
      <c r="A609" s="26">
        <v>22</v>
      </c>
      <c r="B609" s="28"/>
      <c r="C609" s="85">
        <f t="shared" ref="C609:F609" si="354">C309*$K$4</f>
        <v>1530</v>
      </c>
      <c r="D609" s="85">
        <f t="shared" si="354"/>
        <v>1295.5</v>
      </c>
      <c r="E609" s="85">
        <f t="shared" si="354"/>
        <v>1169</v>
      </c>
      <c r="F609" s="85">
        <f t="shared" si="354"/>
        <v>869.5</v>
      </c>
      <c r="G609" s="85">
        <v>0</v>
      </c>
      <c r="I609" s="83"/>
      <c r="J609" s="83"/>
      <c r="K609" s="83"/>
      <c r="L609" s="83"/>
    </row>
    <row r="610" spans="1:12" ht="14" hidden="1" x14ac:dyDescent="0.15">
      <c r="A610" s="26">
        <v>23</v>
      </c>
      <c r="B610" s="28"/>
      <c r="C610" s="85">
        <f t="shared" ref="C610:F610" si="355">C310*$K$4</f>
        <v>1553.5</v>
      </c>
      <c r="D610" s="85">
        <f t="shared" si="355"/>
        <v>1312.5</v>
      </c>
      <c r="E610" s="85">
        <f t="shared" si="355"/>
        <v>1183.5</v>
      </c>
      <c r="F610" s="85">
        <f t="shared" si="355"/>
        <v>880.5</v>
      </c>
      <c r="G610" s="85">
        <v>0</v>
      </c>
      <c r="I610" s="83"/>
      <c r="J610" s="83"/>
      <c r="K610" s="83"/>
      <c r="L610" s="83"/>
    </row>
    <row r="611" spans="1:12" ht="14" hidden="1" x14ac:dyDescent="0.15">
      <c r="A611" s="26">
        <v>24</v>
      </c>
      <c r="B611" s="28"/>
      <c r="C611" s="85">
        <f t="shared" ref="C611:F611" si="356">C311*$K$4</f>
        <v>1576.5</v>
      </c>
      <c r="D611" s="85">
        <f t="shared" si="356"/>
        <v>1331.5</v>
      </c>
      <c r="E611" s="85">
        <f t="shared" si="356"/>
        <v>1199</v>
      </c>
      <c r="F611" s="85">
        <f t="shared" si="356"/>
        <v>891.5</v>
      </c>
      <c r="G611" s="85">
        <v>0</v>
      </c>
      <c r="I611" s="83"/>
      <c r="J611" s="83"/>
      <c r="K611" s="83"/>
      <c r="L611" s="83"/>
    </row>
    <row r="612" spans="1:12" ht="14" hidden="1" x14ac:dyDescent="0.15">
      <c r="A612" s="26">
        <v>25</v>
      </c>
      <c r="B612" s="28"/>
      <c r="C612" s="85">
        <f t="shared" ref="C612:F612" si="357">C312*$K$4</f>
        <v>1602.5</v>
      </c>
      <c r="D612" s="85">
        <f t="shared" si="357"/>
        <v>1350</v>
      </c>
      <c r="E612" s="85">
        <f t="shared" si="357"/>
        <v>1215</v>
      </c>
      <c r="F612" s="85">
        <f t="shared" si="357"/>
        <v>903.5</v>
      </c>
      <c r="G612" s="85">
        <v>0</v>
      </c>
      <c r="I612" s="83"/>
      <c r="J612" s="83"/>
      <c r="K612" s="83"/>
      <c r="L612" s="83"/>
    </row>
    <row r="613" spans="1:12" ht="14" hidden="1" x14ac:dyDescent="0.15">
      <c r="A613" s="26">
        <v>26</v>
      </c>
      <c r="B613" s="28"/>
      <c r="C613" s="85">
        <f t="shared" ref="C613:F613" si="358">C313*$K$4</f>
        <v>1638.5</v>
      </c>
      <c r="D613" s="85">
        <f t="shared" si="358"/>
        <v>1377.5</v>
      </c>
      <c r="E613" s="85">
        <f t="shared" si="358"/>
        <v>1238.5</v>
      </c>
      <c r="F613" s="85">
        <f t="shared" si="358"/>
        <v>921.5</v>
      </c>
      <c r="G613" s="85">
        <v>0</v>
      </c>
      <c r="I613" s="83"/>
      <c r="J613" s="83"/>
      <c r="K613" s="83"/>
      <c r="L613" s="83"/>
    </row>
    <row r="614" spans="1:12" ht="14" hidden="1" x14ac:dyDescent="0.15">
      <c r="A614" s="26">
        <v>27</v>
      </c>
      <c r="B614" s="28"/>
      <c r="C614" s="85">
        <f t="shared" ref="C614:F614" si="359">C314*$K$4</f>
        <v>1676</v>
      </c>
      <c r="D614" s="85">
        <f t="shared" si="359"/>
        <v>1407.5</v>
      </c>
      <c r="E614" s="85">
        <f t="shared" si="359"/>
        <v>1262</v>
      </c>
      <c r="F614" s="85">
        <f t="shared" si="359"/>
        <v>939.5</v>
      </c>
      <c r="G614" s="85">
        <v>0</v>
      </c>
      <c r="I614" s="83"/>
      <c r="J614" s="83"/>
      <c r="K614" s="83"/>
      <c r="L614" s="83"/>
    </row>
    <row r="615" spans="1:12" ht="14" hidden="1" x14ac:dyDescent="0.15">
      <c r="A615" s="26">
        <v>28</v>
      </c>
      <c r="B615" s="28"/>
      <c r="C615" s="85">
        <f t="shared" ref="C615:F615" si="360">C315*$K$4</f>
        <v>1715</v>
      </c>
      <c r="D615" s="85">
        <f t="shared" si="360"/>
        <v>1437</v>
      </c>
      <c r="E615" s="85">
        <f t="shared" si="360"/>
        <v>1287.5</v>
      </c>
      <c r="F615" s="85">
        <f t="shared" si="360"/>
        <v>958.5</v>
      </c>
      <c r="G615" s="85">
        <v>0</v>
      </c>
      <c r="I615" s="83"/>
      <c r="J615" s="83"/>
      <c r="K615" s="83"/>
      <c r="L615" s="83"/>
    </row>
    <row r="616" spans="1:12" ht="14" hidden="1" x14ac:dyDescent="0.15">
      <c r="A616" s="26">
        <v>29</v>
      </c>
      <c r="B616" s="28"/>
      <c r="C616" s="85">
        <f t="shared" ref="C616:F616" si="361">C316*$K$4</f>
        <v>1756</v>
      </c>
      <c r="D616" s="85">
        <f t="shared" si="361"/>
        <v>1469.5</v>
      </c>
      <c r="E616" s="85">
        <f t="shared" si="361"/>
        <v>1314</v>
      </c>
      <c r="F616" s="85">
        <f t="shared" si="361"/>
        <v>977.5</v>
      </c>
      <c r="G616" s="85">
        <v>0</v>
      </c>
      <c r="I616" s="83"/>
      <c r="J616" s="83"/>
      <c r="K616" s="83"/>
      <c r="L616" s="83"/>
    </row>
    <row r="617" spans="1:12" ht="14" hidden="1" x14ac:dyDescent="0.15">
      <c r="A617" s="26">
        <v>30</v>
      </c>
      <c r="B617" s="28"/>
      <c r="C617" s="85">
        <f t="shared" ref="C617:F617" si="362">C317*$K$4</f>
        <v>1798</v>
      </c>
      <c r="D617" s="85">
        <f t="shared" si="362"/>
        <v>1501.5</v>
      </c>
      <c r="E617" s="85">
        <f t="shared" si="362"/>
        <v>1342</v>
      </c>
      <c r="F617" s="85">
        <f t="shared" si="362"/>
        <v>999</v>
      </c>
      <c r="G617" s="85">
        <v>0</v>
      </c>
      <c r="I617" s="83"/>
      <c r="J617" s="83"/>
      <c r="K617" s="83"/>
      <c r="L617" s="83"/>
    </row>
    <row r="618" spans="1:12" ht="14" hidden="1" x14ac:dyDescent="0.15">
      <c r="A618" s="26">
        <v>31</v>
      </c>
      <c r="B618" s="28"/>
      <c r="C618" s="85">
        <f t="shared" ref="C618:F618" si="363">C318*$K$4</f>
        <v>1842</v>
      </c>
      <c r="D618" s="85">
        <f t="shared" si="363"/>
        <v>1536</v>
      </c>
      <c r="E618" s="85">
        <f t="shared" si="363"/>
        <v>1371.5</v>
      </c>
      <c r="F618" s="85">
        <f t="shared" si="363"/>
        <v>1020</v>
      </c>
      <c r="G618" s="85">
        <v>0</v>
      </c>
      <c r="I618" s="83"/>
      <c r="J618" s="83"/>
      <c r="K618" s="83"/>
      <c r="L618" s="83"/>
    </row>
    <row r="619" spans="1:12" ht="14" hidden="1" x14ac:dyDescent="0.15">
      <c r="A619" s="26">
        <v>32</v>
      </c>
      <c r="B619" s="28"/>
      <c r="C619" s="85">
        <f t="shared" ref="C619:F619" si="364">C319*$K$4</f>
        <v>1887.5</v>
      </c>
      <c r="D619" s="85">
        <f t="shared" si="364"/>
        <v>1571.5</v>
      </c>
      <c r="E619" s="85">
        <f t="shared" si="364"/>
        <v>1401</v>
      </c>
      <c r="F619" s="85">
        <f t="shared" si="364"/>
        <v>1042</v>
      </c>
      <c r="G619" s="85">
        <v>0</v>
      </c>
      <c r="I619" s="83"/>
      <c r="J619" s="83"/>
      <c r="K619" s="83"/>
      <c r="L619" s="83"/>
    </row>
    <row r="620" spans="1:12" ht="14" hidden="1" x14ac:dyDescent="0.15">
      <c r="A620" s="26">
        <v>33</v>
      </c>
      <c r="B620" s="28"/>
      <c r="C620" s="85">
        <f t="shared" ref="C620:F620" si="365">C320*$K$4</f>
        <v>1933.5</v>
      </c>
      <c r="D620" s="85">
        <f t="shared" si="365"/>
        <v>1608.5</v>
      </c>
      <c r="E620" s="85">
        <f t="shared" si="365"/>
        <v>1433</v>
      </c>
      <c r="F620" s="85">
        <f t="shared" si="365"/>
        <v>1066</v>
      </c>
      <c r="G620" s="85">
        <v>0</v>
      </c>
      <c r="I620" s="83"/>
      <c r="J620" s="83"/>
      <c r="K620" s="83"/>
      <c r="L620" s="83"/>
    </row>
    <row r="621" spans="1:12" ht="14" hidden="1" x14ac:dyDescent="0.15">
      <c r="A621" s="26">
        <v>34</v>
      </c>
      <c r="B621" s="28"/>
      <c r="C621" s="85">
        <f t="shared" ref="C621:F621" si="366">C321*$K$4</f>
        <v>1982.5</v>
      </c>
      <c r="D621" s="85">
        <f t="shared" si="366"/>
        <v>1646</v>
      </c>
      <c r="E621" s="85">
        <f t="shared" si="366"/>
        <v>1464.5</v>
      </c>
      <c r="F621" s="85">
        <f t="shared" si="366"/>
        <v>1089.5</v>
      </c>
      <c r="G621" s="85">
        <v>0</v>
      </c>
      <c r="I621" s="83"/>
      <c r="J621" s="83"/>
      <c r="K621" s="83"/>
      <c r="L621" s="83"/>
    </row>
    <row r="622" spans="1:12" ht="14" hidden="1" x14ac:dyDescent="0.15">
      <c r="A622" s="26">
        <v>35</v>
      </c>
      <c r="B622" s="28"/>
      <c r="C622" s="85">
        <f t="shared" ref="C622:F622" si="367">C322*$K$4</f>
        <v>2031.5</v>
      </c>
      <c r="D622" s="85">
        <f t="shared" si="367"/>
        <v>1685.5</v>
      </c>
      <c r="E622" s="85">
        <f t="shared" si="367"/>
        <v>1499.5</v>
      </c>
      <c r="F622" s="85">
        <f t="shared" si="367"/>
        <v>1115.5</v>
      </c>
      <c r="G622" s="85">
        <v>0</v>
      </c>
      <c r="I622" s="83"/>
      <c r="J622" s="83"/>
      <c r="K622" s="83"/>
      <c r="L622" s="83"/>
    </row>
    <row r="623" spans="1:12" ht="14" hidden="1" x14ac:dyDescent="0.15">
      <c r="A623" s="26">
        <v>36</v>
      </c>
      <c r="B623" s="28"/>
      <c r="C623" s="85">
        <f t="shared" ref="C623:F623" si="368">C323*$K$4</f>
        <v>2083</v>
      </c>
      <c r="D623" s="85">
        <f t="shared" si="368"/>
        <v>1726</v>
      </c>
      <c r="E623" s="85">
        <f t="shared" si="368"/>
        <v>1533.5</v>
      </c>
      <c r="F623" s="85">
        <f t="shared" si="368"/>
        <v>1141</v>
      </c>
      <c r="G623" s="85">
        <v>0</v>
      </c>
      <c r="I623" s="83"/>
      <c r="J623" s="83"/>
      <c r="K623" s="83"/>
      <c r="L623" s="83"/>
    </row>
    <row r="624" spans="1:12" ht="14" hidden="1" x14ac:dyDescent="0.15">
      <c r="A624" s="26">
        <v>37</v>
      </c>
      <c r="B624" s="28"/>
      <c r="C624" s="85">
        <f t="shared" ref="C624:F624" si="369">C324*$K$4</f>
        <v>2136.5</v>
      </c>
      <c r="D624" s="85">
        <f t="shared" si="369"/>
        <v>1768.5</v>
      </c>
      <c r="E624" s="85">
        <f t="shared" si="369"/>
        <v>1570</v>
      </c>
      <c r="F624" s="85">
        <f t="shared" si="369"/>
        <v>1168.5</v>
      </c>
      <c r="G624" s="85">
        <v>0</v>
      </c>
      <c r="I624" s="83"/>
      <c r="J624" s="83"/>
      <c r="K624" s="83"/>
      <c r="L624" s="83"/>
    </row>
    <row r="625" spans="1:12" ht="14" hidden="1" x14ac:dyDescent="0.15">
      <c r="A625" s="26">
        <v>38</v>
      </c>
      <c r="B625" s="28"/>
      <c r="C625" s="85">
        <f t="shared" ref="C625:F625" si="370">C325*$K$4</f>
        <v>2190.5</v>
      </c>
      <c r="D625" s="85">
        <f t="shared" si="370"/>
        <v>1811.5</v>
      </c>
      <c r="E625" s="85">
        <f t="shared" si="370"/>
        <v>1606.5</v>
      </c>
      <c r="F625" s="85">
        <f t="shared" si="370"/>
        <v>1195.5</v>
      </c>
      <c r="G625" s="85">
        <v>0</v>
      </c>
      <c r="I625" s="83"/>
      <c r="J625" s="83"/>
      <c r="K625" s="83"/>
      <c r="L625" s="83"/>
    </row>
    <row r="626" spans="1:12" ht="14" hidden="1" x14ac:dyDescent="0.15">
      <c r="A626" s="26">
        <v>39</v>
      </c>
      <c r="B626" s="28"/>
      <c r="C626" s="85">
        <f t="shared" ref="C626:F626" si="371">C326*$K$4</f>
        <v>2246.5</v>
      </c>
      <c r="D626" s="85">
        <f t="shared" si="371"/>
        <v>1855</v>
      </c>
      <c r="E626" s="85">
        <f t="shared" si="371"/>
        <v>1645.5</v>
      </c>
      <c r="F626" s="85">
        <f t="shared" si="371"/>
        <v>1224</v>
      </c>
      <c r="G626" s="85">
        <v>0</v>
      </c>
      <c r="I626" s="83"/>
      <c r="J626" s="83"/>
      <c r="K626" s="83"/>
      <c r="L626" s="83"/>
    </row>
    <row r="627" spans="1:12" ht="14" hidden="1" x14ac:dyDescent="0.15">
      <c r="A627" s="26">
        <v>40</v>
      </c>
      <c r="B627" s="28"/>
      <c r="C627" s="85">
        <f t="shared" ref="C627:F627" si="372">C327*$K$4</f>
        <v>2304</v>
      </c>
      <c r="D627" s="85">
        <f t="shared" si="372"/>
        <v>1901.5</v>
      </c>
      <c r="E627" s="85">
        <f t="shared" si="372"/>
        <v>1684</v>
      </c>
      <c r="F627" s="85">
        <f t="shared" si="372"/>
        <v>1253</v>
      </c>
      <c r="G627" s="85">
        <v>0</v>
      </c>
      <c r="I627" s="83"/>
      <c r="J627" s="83"/>
      <c r="K627" s="83"/>
      <c r="L627" s="83"/>
    </row>
    <row r="628" spans="1:12" ht="14" hidden="1" x14ac:dyDescent="0.15">
      <c r="A628" s="26">
        <v>41</v>
      </c>
      <c r="B628" s="28"/>
      <c r="C628" s="85">
        <f t="shared" ref="C628:F628" si="373">C328*$K$4</f>
        <v>2363.5</v>
      </c>
      <c r="D628" s="85">
        <f t="shared" si="373"/>
        <v>1948.5</v>
      </c>
      <c r="E628" s="85">
        <f t="shared" si="373"/>
        <v>1725.5</v>
      </c>
      <c r="F628" s="85">
        <f t="shared" si="373"/>
        <v>1283.5</v>
      </c>
      <c r="G628" s="85">
        <v>0</v>
      </c>
      <c r="I628" s="83"/>
      <c r="J628" s="83"/>
      <c r="K628" s="83"/>
      <c r="L628" s="83"/>
    </row>
    <row r="629" spans="1:12" ht="14" hidden="1" x14ac:dyDescent="0.15">
      <c r="A629" s="26">
        <v>42</v>
      </c>
      <c r="B629" s="28"/>
      <c r="C629" s="85">
        <f t="shared" ref="C629:F629" si="374">C329*$K$4</f>
        <v>2424</v>
      </c>
      <c r="D629" s="85">
        <f t="shared" si="374"/>
        <v>1997</v>
      </c>
      <c r="E629" s="85">
        <f t="shared" si="374"/>
        <v>1766.5</v>
      </c>
      <c r="F629" s="85">
        <f t="shared" si="374"/>
        <v>1314</v>
      </c>
      <c r="G629" s="85">
        <v>0</v>
      </c>
      <c r="I629" s="83"/>
      <c r="J629" s="83"/>
      <c r="K629" s="83"/>
      <c r="L629" s="83"/>
    </row>
    <row r="630" spans="1:12" ht="14" hidden="1" x14ac:dyDescent="0.15">
      <c r="A630" s="26">
        <v>43</v>
      </c>
      <c r="B630" s="28"/>
      <c r="C630" s="85">
        <f t="shared" ref="C630:F630" si="375">C330*$K$4</f>
        <v>2485.5</v>
      </c>
      <c r="D630" s="85">
        <f t="shared" si="375"/>
        <v>2046</v>
      </c>
      <c r="E630" s="85">
        <f t="shared" si="375"/>
        <v>1809.5</v>
      </c>
      <c r="F630" s="85">
        <f t="shared" si="375"/>
        <v>1346</v>
      </c>
      <c r="G630" s="85">
        <v>0</v>
      </c>
      <c r="I630" s="83"/>
      <c r="J630" s="83"/>
      <c r="K630" s="83"/>
      <c r="L630" s="83"/>
    </row>
    <row r="631" spans="1:12" ht="14" hidden="1" x14ac:dyDescent="0.15">
      <c r="A631" s="26">
        <v>44</v>
      </c>
      <c r="B631" s="28"/>
      <c r="C631" s="85">
        <f t="shared" ref="C631:F631" si="376">C331*$K$4</f>
        <v>2549</v>
      </c>
      <c r="D631" s="85">
        <f t="shared" si="376"/>
        <v>2097.5</v>
      </c>
      <c r="E631" s="85">
        <f t="shared" si="376"/>
        <v>1853.5</v>
      </c>
      <c r="F631" s="85">
        <f t="shared" si="376"/>
        <v>1379</v>
      </c>
      <c r="G631" s="85">
        <v>0</v>
      </c>
      <c r="I631" s="83"/>
      <c r="J631" s="83"/>
      <c r="K631" s="83"/>
      <c r="L631" s="83"/>
    </row>
    <row r="632" spans="1:12" ht="14" hidden="1" x14ac:dyDescent="0.15">
      <c r="A632" s="26">
        <v>45</v>
      </c>
      <c r="B632" s="28"/>
      <c r="C632" s="85">
        <f t="shared" ref="C632:F632" si="377">C332*$K$4</f>
        <v>2614</v>
      </c>
      <c r="D632" s="85">
        <f t="shared" si="377"/>
        <v>2149.5</v>
      </c>
      <c r="E632" s="85">
        <f t="shared" si="377"/>
        <v>1898.5</v>
      </c>
      <c r="F632" s="85">
        <f t="shared" si="377"/>
        <v>1412</v>
      </c>
      <c r="G632" s="85">
        <v>0</v>
      </c>
      <c r="I632" s="83"/>
      <c r="J632" s="83"/>
      <c r="K632" s="83"/>
      <c r="L632" s="83"/>
    </row>
    <row r="633" spans="1:12" ht="14" hidden="1" x14ac:dyDescent="0.15">
      <c r="A633" s="26">
        <v>46</v>
      </c>
      <c r="B633" s="28"/>
      <c r="C633" s="85">
        <f t="shared" ref="C633:F633" si="378">C333*$K$4</f>
        <v>2681.5</v>
      </c>
      <c r="D633" s="85">
        <f t="shared" si="378"/>
        <v>2202.5</v>
      </c>
      <c r="E633" s="85">
        <f t="shared" si="378"/>
        <v>1945.5</v>
      </c>
      <c r="F633" s="85">
        <f t="shared" si="378"/>
        <v>1447</v>
      </c>
      <c r="G633" s="85">
        <v>0</v>
      </c>
      <c r="I633" s="83"/>
      <c r="J633" s="83"/>
      <c r="K633" s="83"/>
      <c r="L633" s="83"/>
    </row>
    <row r="634" spans="1:12" ht="14" hidden="1" x14ac:dyDescent="0.15">
      <c r="A634" s="26">
        <v>47</v>
      </c>
      <c r="B634" s="28"/>
      <c r="C634" s="85">
        <f t="shared" ref="C634:F634" si="379">C334*$K$4</f>
        <v>2749</v>
      </c>
      <c r="D634" s="85">
        <f t="shared" si="379"/>
        <v>2257</v>
      </c>
      <c r="E634" s="85">
        <f t="shared" si="379"/>
        <v>1993</v>
      </c>
      <c r="F634" s="85">
        <f t="shared" si="379"/>
        <v>1482.5</v>
      </c>
      <c r="G634" s="85">
        <v>0</v>
      </c>
      <c r="I634" s="83"/>
      <c r="J634" s="83"/>
      <c r="K634" s="83"/>
      <c r="L634" s="83"/>
    </row>
    <row r="635" spans="1:12" ht="14" hidden="1" x14ac:dyDescent="0.15">
      <c r="A635" s="26">
        <v>48</v>
      </c>
      <c r="B635" s="28"/>
      <c r="C635" s="85">
        <f t="shared" ref="C635:F635" si="380">C335*$K$4</f>
        <v>2819.5</v>
      </c>
      <c r="D635" s="85">
        <f t="shared" si="380"/>
        <v>2313.5</v>
      </c>
      <c r="E635" s="85">
        <f t="shared" si="380"/>
        <v>2042</v>
      </c>
      <c r="F635" s="85">
        <f t="shared" si="380"/>
        <v>1518.5</v>
      </c>
      <c r="G635" s="85">
        <v>0</v>
      </c>
      <c r="I635" s="83"/>
      <c r="J635" s="83"/>
      <c r="K635" s="83"/>
      <c r="L635" s="83"/>
    </row>
    <row r="636" spans="1:12" ht="14" hidden="1" x14ac:dyDescent="0.15">
      <c r="A636" s="26">
        <v>49</v>
      </c>
      <c r="B636" s="28"/>
      <c r="C636" s="85">
        <f t="shared" ref="C636:F636" si="381">C336*$K$4</f>
        <v>2890.5</v>
      </c>
      <c r="D636" s="85">
        <f t="shared" si="381"/>
        <v>2371</v>
      </c>
      <c r="E636" s="85">
        <f t="shared" si="381"/>
        <v>2090.5</v>
      </c>
      <c r="F636" s="85">
        <f t="shared" si="381"/>
        <v>1555.5</v>
      </c>
      <c r="G636" s="85">
        <v>0</v>
      </c>
      <c r="I636" s="83"/>
      <c r="J636" s="83"/>
      <c r="K636" s="83"/>
      <c r="L636" s="83"/>
    </row>
    <row r="637" spans="1:12" ht="14" hidden="1" x14ac:dyDescent="0.15">
      <c r="A637" s="26">
        <v>50</v>
      </c>
      <c r="B637" s="28"/>
      <c r="C637" s="85">
        <f t="shared" ref="C637:F637" si="382">C337*$K$4</f>
        <v>2962</v>
      </c>
      <c r="D637" s="85">
        <f t="shared" si="382"/>
        <v>2430</v>
      </c>
      <c r="E637" s="85">
        <f t="shared" si="382"/>
        <v>2142</v>
      </c>
      <c r="F637" s="85">
        <f t="shared" si="382"/>
        <v>1593.5</v>
      </c>
      <c r="G637" s="85">
        <v>0</v>
      </c>
      <c r="I637" s="83"/>
      <c r="J637" s="83"/>
      <c r="K637" s="83"/>
      <c r="L637" s="83"/>
    </row>
    <row r="638" spans="1:12" ht="14" hidden="1" x14ac:dyDescent="0.15">
      <c r="A638" s="26">
        <v>51</v>
      </c>
      <c r="B638" s="28"/>
      <c r="C638" s="85">
        <f t="shared" ref="C638:F638" si="383">C338*$K$4</f>
        <v>3036.5</v>
      </c>
      <c r="D638" s="85">
        <f t="shared" si="383"/>
        <v>2489</v>
      </c>
      <c r="E638" s="85">
        <f t="shared" si="383"/>
        <v>2194.5</v>
      </c>
      <c r="F638" s="85">
        <f t="shared" si="383"/>
        <v>1632.5</v>
      </c>
      <c r="G638" s="85">
        <v>0</v>
      </c>
      <c r="I638" s="83"/>
      <c r="J638" s="83"/>
      <c r="K638" s="83"/>
      <c r="L638" s="83"/>
    </row>
    <row r="639" spans="1:12" ht="14" hidden="1" x14ac:dyDescent="0.15">
      <c r="A639" s="26">
        <v>52</v>
      </c>
      <c r="B639" s="28"/>
      <c r="C639" s="85">
        <f t="shared" ref="C639:F639" si="384">C339*$K$4</f>
        <v>3112.5</v>
      </c>
      <c r="D639" s="85">
        <f t="shared" si="384"/>
        <v>2550</v>
      </c>
      <c r="E639" s="85">
        <f t="shared" si="384"/>
        <v>2248</v>
      </c>
      <c r="F639" s="85">
        <f t="shared" si="384"/>
        <v>1672</v>
      </c>
      <c r="G639" s="85">
        <v>0</v>
      </c>
      <c r="I639" s="83"/>
      <c r="J639" s="83"/>
      <c r="K639" s="83"/>
      <c r="L639" s="83"/>
    </row>
    <row r="640" spans="1:12" ht="14" hidden="1" x14ac:dyDescent="0.15">
      <c r="A640" s="26">
        <v>53</v>
      </c>
      <c r="B640" s="28"/>
      <c r="C640" s="85">
        <f t="shared" ref="C640:F640" si="385">C340*$K$4</f>
        <v>3190</v>
      </c>
      <c r="D640" s="85">
        <f t="shared" si="385"/>
        <v>2613</v>
      </c>
      <c r="E640" s="85">
        <f t="shared" si="385"/>
        <v>2302</v>
      </c>
      <c r="F640" s="85">
        <f t="shared" si="385"/>
        <v>1712.5</v>
      </c>
      <c r="G640" s="85">
        <v>0</v>
      </c>
      <c r="I640" s="83"/>
      <c r="J640" s="83"/>
      <c r="K640" s="83"/>
      <c r="L640" s="83"/>
    </row>
    <row r="641" spans="1:12" ht="14" hidden="1" x14ac:dyDescent="0.15">
      <c r="A641" s="26">
        <v>54</v>
      </c>
      <c r="B641" s="28"/>
      <c r="C641" s="85">
        <f t="shared" ref="C641:F641" si="386">C341*$K$4</f>
        <v>3267.5</v>
      </c>
      <c r="D641" s="85">
        <f t="shared" si="386"/>
        <v>2676</v>
      </c>
      <c r="E641" s="85">
        <f t="shared" si="386"/>
        <v>2357.5</v>
      </c>
      <c r="F641" s="85">
        <f t="shared" si="386"/>
        <v>1754</v>
      </c>
      <c r="G641" s="85">
        <v>0</v>
      </c>
      <c r="I641" s="83"/>
      <c r="J641" s="83"/>
      <c r="K641" s="83"/>
      <c r="L641" s="83"/>
    </row>
    <row r="642" spans="1:12" ht="14" hidden="1" x14ac:dyDescent="0.15">
      <c r="A642" s="26">
        <v>55</v>
      </c>
      <c r="B642" s="28"/>
      <c r="C642" s="85">
        <f t="shared" ref="C642:F642" si="387">C342*$K$4</f>
        <v>3349.5</v>
      </c>
      <c r="D642" s="85">
        <f t="shared" si="387"/>
        <v>2741.5</v>
      </c>
      <c r="E642" s="85">
        <f t="shared" si="387"/>
        <v>2415</v>
      </c>
      <c r="F642" s="85">
        <f t="shared" si="387"/>
        <v>1796.5</v>
      </c>
      <c r="G642" s="85">
        <v>0</v>
      </c>
      <c r="I642" s="83"/>
      <c r="J642" s="83"/>
      <c r="K642" s="83"/>
      <c r="L642" s="83"/>
    </row>
    <row r="643" spans="1:12" ht="14" hidden="1" x14ac:dyDescent="0.15">
      <c r="A643" s="26">
        <v>56</v>
      </c>
      <c r="B643" s="28"/>
      <c r="C643" s="85">
        <f t="shared" ref="C643:F643" si="388">C343*$K$4</f>
        <v>3431</v>
      </c>
      <c r="D643" s="85">
        <f t="shared" si="388"/>
        <v>2807</v>
      </c>
      <c r="E643" s="85">
        <f t="shared" si="388"/>
        <v>2472.5</v>
      </c>
      <c r="F643" s="85">
        <f t="shared" si="388"/>
        <v>1839.5</v>
      </c>
      <c r="G643" s="85">
        <v>0</v>
      </c>
      <c r="I643" s="83"/>
      <c r="J643" s="83"/>
      <c r="K643" s="83"/>
      <c r="L643" s="83"/>
    </row>
    <row r="644" spans="1:12" ht="14" hidden="1" x14ac:dyDescent="0.15">
      <c r="A644" s="26">
        <v>57</v>
      </c>
      <c r="B644" s="28"/>
      <c r="C644" s="85">
        <f t="shared" ref="C644:F644" si="389">C344*$K$4</f>
        <v>3513.5</v>
      </c>
      <c r="D644" s="85">
        <f t="shared" si="389"/>
        <v>2875.5</v>
      </c>
      <c r="E644" s="85">
        <f t="shared" si="389"/>
        <v>2532</v>
      </c>
      <c r="F644" s="85">
        <f t="shared" si="389"/>
        <v>1884</v>
      </c>
      <c r="G644" s="85">
        <v>0</v>
      </c>
      <c r="I644" s="83"/>
      <c r="J644" s="83"/>
      <c r="K644" s="83"/>
      <c r="L644" s="83"/>
    </row>
    <row r="645" spans="1:12" ht="14" hidden="1" x14ac:dyDescent="0.15">
      <c r="A645" s="26">
        <v>58</v>
      </c>
      <c r="B645" s="28"/>
      <c r="C645" s="85">
        <f t="shared" ref="C645:F645" si="390">C345*$K$4</f>
        <v>3598.5</v>
      </c>
      <c r="D645" s="85">
        <f t="shared" si="390"/>
        <v>2944.5</v>
      </c>
      <c r="E645" s="85">
        <f t="shared" si="390"/>
        <v>2591.5</v>
      </c>
      <c r="F645" s="85">
        <f t="shared" si="390"/>
        <v>1928</v>
      </c>
      <c r="G645" s="85">
        <v>0</v>
      </c>
      <c r="I645" s="83"/>
      <c r="J645" s="83"/>
      <c r="K645" s="83"/>
      <c r="L645" s="83"/>
    </row>
    <row r="646" spans="1:12" ht="14" hidden="1" x14ac:dyDescent="0.15">
      <c r="A646" s="26">
        <v>59</v>
      </c>
      <c r="B646" s="28"/>
      <c r="C646" s="85">
        <f t="shared" ref="C646:F646" si="391">C346*$K$4</f>
        <v>3686</v>
      </c>
      <c r="D646" s="85">
        <f t="shared" si="391"/>
        <v>3015</v>
      </c>
      <c r="E646" s="85">
        <f t="shared" si="391"/>
        <v>2653</v>
      </c>
      <c r="F646" s="85">
        <f t="shared" si="391"/>
        <v>1973.5</v>
      </c>
      <c r="G646" s="85">
        <v>0</v>
      </c>
      <c r="I646" s="83"/>
      <c r="J646" s="83"/>
      <c r="K646" s="83"/>
      <c r="L646" s="83"/>
    </row>
    <row r="647" spans="1:12" ht="14" hidden="1" x14ac:dyDescent="0.15">
      <c r="A647" s="26">
        <v>60</v>
      </c>
      <c r="B647" s="28"/>
      <c r="C647" s="85">
        <f t="shared" ref="C647:F647" si="392">C347*$K$4</f>
        <v>3773.5</v>
      </c>
      <c r="D647" s="85">
        <f t="shared" si="392"/>
        <v>3085.5</v>
      </c>
      <c r="E647" s="85">
        <f t="shared" si="392"/>
        <v>2715.5</v>
      </c>
      <c r="F647" s="85">
        <f t="shared" si="392"/>
        <v>2020</v>
      </c>
      <c r="G647" s="85">
        <v>0</v>
      </c>
      <c r="I647" s="83"/>
      <c r="J647" s="83"/>
      <c r="K647" s="83"/>
      <c r="L647" s="83"/>
    </row>
    <row r="648" spans="1:12" ht="14" hidden="1" x14ac:dyDescent="0.15">
      <c r="A648" s="26">
        <v>61</v>
      </c>
      <c r="B648" s="28"/>
      <c r="C648" s="85">
        <f t="shared" ref="C648:F648" si="393">C348*$K$4</f>
        <v>4235.5</v>
      </c>
      <c r="D648" s="85">
        <f t="shared" si="393"/>
        <v>3462.5</v>
      </c>
      <c r="E648" s="85">
        <f t="shared" si="393"/>
        <v>3045.5</v>
      </c>
      <c r="F648" s="85">
        <f t="shared" si="393"/>
        <v>2265.5</v>
      </c>
      <c r="G648" s="85">
        <v>0</v>
      </c>
      <c r="I648" s="83"/>
      <c r="J648" s="83"/>
      <c r="K648" s="83"/>
      <c r="L648" s="83"/>
    </row>
    <row r="649" spans="1:12" ht="14" hidden="1" x14ac:dyDescent="0.15">
      <c r="A649" s="26">
        <v>62</v>
      </c>
      <c r="B649" s="28"/>
      <c r="C649" s="85">
        <f t="shared" ref="C649:F649" si="394">C349*$K$4</f>
        <v>4737</v>
      </c>
      <c r="D649" s="85">
        <f t="shared" si="394"/>
        <v>3870.5</v>
      </c>
      <c r="E649" s="85">
        <f t="shared" si="394"/>
        <v>3405</v>
      </c>
      <c r="F649" s="85">
        <f t="shared" si="394"/>
        <v>2533</v>
      </c>
      <c r="G649" s="85">
        <v>0</v>
      </c>
      <c r="I649" s="83"/>
      <c r="J649" s="83"/>
      <c r="K649" s="83"/>
      <c r="L649" s="83"/>
    </row>
    <row r="650" spans="1:12" ht="14" hidden="1" x14ac:dyDescent="0.15">
      <c r="A650" s="26">
        <v>63</v>
      </c>
      <c r="B650" s="28"/>
      <c r="C650" s="85">
        <f t="shared" ref="C650:F650" si="395">C350*$K$4</f>
        <v>5275.5</v>
      </c>
      <c r="D650" s="85">
        <f t="shared" si="395"/>
        <v>4312</v>
      </c>
      <c r="E650" s="85">
        <f t="shared" si="395"/>
        <v>3792</v>
      </c>
      <c r="F650" s="85">
        <f t="shared" si="395"/>
        <v>2821</v>
      </c>
      <c r="G650" s="85">
        <v>0</v>
      </c>
      <c r="I650" s="83"/>
      <c r="J650" s="83"/>
      <c r="K650" s="83"/>
      <c r="L650" s="83"/>
    </row>
    <row r="651" spans="1:12" ht="14" hidden="1" x14ac:dyDescent="0.15">
      <c r="A651" s="26">
        <v>64</v>
      </c>
      <c r="B651" s="28"/>
      <c r="C651" s="85">
        <f t="shared" ref="C651:F651" si="396">C351*$K$4</f>
        <v>5852.5</v>
      </c>
      <c r="D651" s="85">
        <f t="shared" si="396"/>
        <v>4784</v>
      </c>
      <c r="E651" s="85">
        <f t="shared" si="396"/>
        <v>4209</v>
      </c>
      <c r="F651" s="85">
        <f t="shared" si="396"/>
        <v>3131</v>
      </c>
      <c r="G651" s="85">
        <v>0</v>
      </c>
      <c r="I651" s="83"/>
      <c r="J651" s="83"/>
      <c r="K651" s="83"/>
      <c r="L651" s="83"/>
    </row>
    <row r="652" spans="1:12" ht="14" hidden="1" x14ac:dyDescent="0.15">
      <c r="A652" s="26">
        <v>65</v>
      </c>
      <c r="B652" s="28"/>
      <c r="C652" s="85">
        <f t="shared" ref="C652:F652" si="397">C352*$K$4</f>
        <v>6467.5</v>
      </c>
      <c r="D652" s="85">
        <f t="shared" si="397"/>
        <v>5288.5</v>
      </c>
      <c r="E652" s="85">
        <f t="shared" si="397"/>
        <v>4654</v>
      </c>
      <c r="F652" s="85">
        <f t="shared" si="397"/>
        <v>3462</v>
      </c>
      <c r="G652" s="85">
        <v>0</v>
      </c>
      <c r="I652" s="83"/>
      <c r="J652" s="83"/>
      <c r="K652" s="83"/>
      <c r="L652" s="83"/>
    </row>
    <row r="653" spans="1:12" ht="14" hidden="1" x14ac:dyDescent="0.15">
      <c r="A653" s="26">
        <v>66</v>
      </c>
      <c r="B653" s="28"/>
      <c r="C653" s="85">
        <f t="shared" ref="C653:F653" si="398">C353*$K$4</f>
        <v>7120.5</v>
      </c>
      <c r="D653" s="85">
        <f t="shared" si="398"/>
        <v>5825.5</v>
      </c>
      <c r="E653" s="85">
        <f t="shared" si="398"/>
        <v>5128.5</v>
      </c>
      <c r="F653" s="85">
        <f t="shared" si="398"/>
        <v>3815</v>
      </c>
      <c r="G653" s="85">
        <v>0</v>
      </c>
      <c r="I653" s="83"/>
      <c r="J653" s="83"/>
      <c r="K653" s="83"/>
      <c r="L653" s="83"/>
    </row>
    <row r="654" spans="1:12" ht="14" hidden="1" x14ac:dyDescent="0.15">
      <c r="A654" s="26">
        <v>67</v>
      </c>
      <c r="B654" s="28"/>
      <c r="C654" s="85">
        <f t="shared" ref="C654:F654" si="399">C354*$K$4</f>
        <v>7812.5</v>
      </c>
      <c r="D654" s="85">
        <f t="shared" si="399"/>
        <v>6394.5</v>
      </c>
      <c r="E654" s="85">
        <f t="shared" si="399"/>
        <v>5632.5</v>
      </c>
      <c r="F654" s="85">
        <f t="shared" si="399"/>
        <v>4190</v>
      </c>
      <c r="G654" s="85">
        <v>0</v>
      </c>
      <c r="I654" s="83"/>
      <c r="J654" s="83"/>
      <c r="K654" s="83"/>
      <c r="L654" s="83"/>
    </row>
    <row r="655" spans="1:12" ht="14" hidden="1" x14ac:dyDescent="0.15">
      <c r="A655" s="26">
        <v>68</v>
      </c>
      <c r="B655" s="28"/>
      <c r="C655" s="85">
        <f t="shared" ref="C655:F655" si="400">C355*$K$4</f>
        <v>8540.5</v>
      </c>
      <c r="D655" s="85">
        <f t="shared" si="400"/>
        <v>6997</v>
      </c>
      <c r="E655" s="85">
        <f t="shared" si="400"/>
        <v>6164.5</v>
      </c>
      <c r="F655" s="85">
        <f t="shared" si="400"/>
        <v>4586</v>
      </c>
      <c r="G655" s="85">
        <v>0</v>
      </c>
      <c r="I655" s="83"/>
      <c r="J655" s="83"/>
      <c r="K655" s="83"/>
      <c r="L655" s="83"/>
    </row>
    <row r="656" spans="1:12" ht="14" hidden="1" x14ac:dyDescent="0.15">
      <c r="A656" s="26">
        <v>69</v>
      </c>
      <c r="B656" s="28"/>
      <c r="C656" s="85">
        <f t="shared" ref="C656:F656" si="401">C356*$K$4</f>
        <v>9308.5</v>
      </c>
      <c r="D656" s="85">
        <f t="shared" si="401"/>
        <v>7630</v>
      </c>
      <c r="E656" s="85">
        <f t="shared" si="401"/>
        <v>6726</v>
      </c>
      <c r="F656" s="85">
        <f t="shared" si="401"/>
        <v>5003.5</v>
      </c>
      <c r="G656" s="85">
        <v>0</v>
      </c>
      <c r="I656" s="83"/>
      <c r="J656" s="83"/>
      <c r="K656" s="83"/>
      <c r="L656" s="83"/>
    </row>
    <row r="657" spans="1:12" ht="14" hidden="1" x14ac:dyDescent="0.15">
      <c r="A657" s="26">
        <v>70</v>
      </c>
      <c r="B657" s="28"/>
      <c r="C657" s="85">
        <f t="shared" ref="C657:F657" si="402">C357*$K$4</f>
        <v>10114</v>
      </c>
      <c r="D657" s="85">
        <f t="shared" si="402"/>
        <v>8295.5</v>
      </c>
      <c r="E657" s="85">
        <f t="shared" si="402"/>
        <v>7316</v>
      </c>
      <c r="F657" s="85">
        <f t="shared" si="402"/>
        <v>5442.5</v>
      </c>
      <c r="G657" s="85">
        <v>0</v>
      </c>
      <c r="I657" s="83"/>
      <c r="J657" s="83"/>
      <c r="K657" s="83"/>
      <c r="L657" s="83"/>
    </row>
    <row r="658" spans="1:12" ht="14" hidden="1" x14ac:dyDescent="0.15">
      <c r="A658" s="26">
        <v>71</v>
      </c>
      <c r="B658" s="28"/>
      <c r="C658" s="85">
        <f t="shared" ref="C658:F658" si="403">C358*$K$4</f>
        <v>10957.5</v>
      </c>
      <c r="D658" s="85">
        <f t="shared" si="403"/>
        <v>8993</v>
      </c>
      <c r="E658" s="85">
        <f t="shared" si="403"/>
        <v>7935</v>
      </c>
      <c r="F658" s="85">
        <f t="shared" si="403"/>
        <v>5902.5</v>
      </c>
      <c r="G658" s="85">
        <v>0</v>
      </c>
      <c r="I658" s="83"/>
      <c r="J658" s="83"/>
      <c r="K658" s="83"/>
      <c r="L658" s="83"/>
    </row>
    <row r="659" spans="1:12" ht="14" hidden="1" x14ac:dyDescent="0.15">
      <c r="A659" s="26">
        <v>72</v>
      </c>
      <c r="B659" s="28"/>
      <c r="C659" s="85">
        <f t="shared" ref="C659:F659" si="404">C359*$K$4</f>
        <v>11840</v>
      </c>
      <c r="D659" s="85">
        <f t="shared" si="404"/>
        <v>9722.5</v>
      </c>
      <c r="E659" s="85">
        <f t="shared" si="404"/>
        <v>8583</v>
      </c>
      <c r="F659" s="85">
        <f t="shared" si="404"/>
        <v>6384.5</v>
      </c>
      <c r="G659" s="85">
        <v>0</v>
      </c>
      <c r="I659" s="83"/>
      <c r="J659" s="83"/>
      <c r="K659" s="83"/>
      <c r="L659" s="83"/>
    </row>
    <row r="660" spans="1:12" ht="14" hidden="1" x14ac:dyDescent="0.15">
      <c r="A660" s="26">
        <v>73</v>
      </c>
      <c r="B660" s="28"/>
      <c r="C660" s="85">
        <f t="shared" ref="C660:F660" si="405">C360*$K$4</f>
        <v>12759</v>
      </c>
      <c r="D660" s="85">
        <f t="shared" si="405"/>
        <v>10484.5</v>
      </c>
      <c r="E660" s="85">
        <f t="shared" si="405"/>
        <v>9259.5</v>
      </c>
      <c r="F660" s="85">
        <f t="shared" si="405"/>
        <v>6887</v>
      </c>
      <c r="G660" s="85">
        <v>0</v>
      </c>
      <c r="I660" s="83"/>
      <c r="J660" s="83"/>
      <c r="K660" s="83"/>
      <c r="L660" s="83"/>
    </row>
    <row r="661" spans="1:12" ht="14" hidden="1" x14ac:dyDescent="0.15">
      <c r="A661" s="26">
        <v>74</v>
      </c>
      <c r="B661" s="28"/>
      <c r="C661" s="85">
        <f t="shared" ref="C661:F661" si="406">C361*$K$4</f>
        <v>13717</v>
      </c>
      <c r="D661" s="85">
        <f t="shared" si="406"/>
        <v>11278</v>
      </c>
      <c r="E661" s="85">
        <f t="shared" si="406"/>
        <v>9966</v>
      </c>
      <c r="F661" s="85">
        <f t="shared" si="406"/>
        <v>7413</v>
      </c>
      <c r="G661" s="85">
        <v>0</v>
      </c>
      <c r="I661" s="83"/>
      <c r="J661" s="83"/>
      <c r="K661" s="83"/>
      <c r="L661" s="83"/>
    </row>
    <row r="662" spans="1:12" ht="14" hidden="1" x14ac:dyDescent="0.15">
      <c r="A662" s="26">
        <v>75</v>
      </c>
      <c r="B662" s="28"/>
      <c r="C662" s="85">
        <f t="shared" ref="C662:F662" si="407">C362*$K$4</f>
        <v>14714</v>
      </c>
      <c r="D662" s="85">
        <f t="shared" si="407"/>
        <v>12105</v>
      </c>
      <c r="E662" s="85">
        <f t="shared" si="407"/>
        <v>10700</v>
      </c>
      <c r="F662" s="85">
        <f t="shared" si="407"/>
        <v>7959.5</v>
      </c>
      <c r="G662" s="85">
        <v>0</v>
      </c>
      <c r="I662" s="83"/>
      <c r="J662" s="83"/>
      <c r="K662" s="83"/>
      <c r="L662" s="83"/>
    </row>
    <row r="663" spans="1:12" ht="14" hidden="1" x14ac:dyDescent="0.15">
      <c r="A663" s="26">
        <v>76</v>
      </c>
      <c r="B663" s="28"/>
      <c r="C663" s="85">
        <f t="shared" ref="C663:F663" si="408">C363*$K$4</f>
        <v>14714</v>
      </c>
      <c r="D663" s="85">
        <f t="shared" si="408"/>
        <v>12105</v>
      </c>
      <c r="E663" s="85">
        <f t="shared" si="408"/>
        <v>10700</v>
      </c>
      <c r="F663" s="85">
        <f t="shared" si="408"/>
        <v>7959.5</v>
      </c>
      <c r="G663" s="85">
        <v>0</v>
      </c>
      <c r="I663" s="83"/>
      <c r="J663" s="83"/>
      <c r="K663" s="83"/>
      <c r="L663" s="83"/>
    </row>
    <row r="664" spans="1:12" ht="14" hidden="1" x14ac:dyDescent="0.15">
      <c r="A664" s="26">
        <v>77</v>
      </c>
      <c r="B664" s="28"/>
      <c r="C664" s="85">
        <f t="shared" ref="C664:F664" si="409">C364*$K$4</f>
        <v>14714</v>
      </c>
      <c r="D664" s="85">
        <f t="shared" si="409"/>
        <v>12105</v>
      </c>
      <c r="E664" s="85">
        <f t="shared" si="409"/>
        <v>10700</v>
      </c>
      <c r="F664" s="85">
        <f t="shared" si="409"/>
        <v>7959.5</v>
      </c>
      <c r="G664" s="85">
        <v>0</v>
      </c>
      <c r="I664" s="83"/>
      <c r="J664" s="83"/>
      <c r="K664" s="83"/>
      <c r="L664" s="83"/>
    </row>
    <row r="665" spans="1:12" ht="14" hidden="1" x14ac:dyDescent="0.15">
      <c r="A665" s="26">
        <v>78</v>
      </c>
      <c r="B665" s="28"/>
      <c r="C665" s="85">
        <f t="shared" ref="C665:F665" si="410">C365*$K$4</f>
        <v>14714</v>
      </c>
      <c r="D665" s="85">
        <f t="shared" si="410"/>
        <v>12105</v>
      </c>
      <c r="E665" s="85">
        <f t="shared" si="410"/>
        <v>10700</v>
      </c>
      <c r="F665" s="85">
        <f t="shared" si="410"/>
        <v>7959.5</v>
      </c>
      <c r="G665" s="85">
        <v>0</v>
      </c>
      <c r="I665" s="83"/>
      <c r="J665" s="83"/>
      <c r="K665" s="83"/>
      <c r="L665" s="83"/>
    </row>
    <row r="666" spans="1:12" ht="14" hidden="1" x14ac:dyDescent="0.15">
      <c r="A666" s="26">
        <v>79</v>
      </c>
      <c r="B666" s="28"/>
      <c r="C666" s="85">
        <f t="shared" ref="C666:F666" si="411">C366*$K$4</f>
        <v>14714</v>
      </c>
      <c r="D666" s="85">
        <f t="shared" si="411"/>
        <v>12105</v>
      </c>
      <c r="E666" s="85">
        <f t="shared" si="411"/>
        <v>10700</v>
      </c>
      <c r="F666" s="85">
        <f t="shared" si="411"/>
        <v>7959.5</v>
      </c>
      <c r="G666" s="85">
        <v>0</v>
      </c>
      <c r="I666" s="83"/>
      <c r="J666" s="83"/>
      <c r="K666" s="83"/>
      <c r="L666" s="83"/>
    </row>
    <row r="667" spans="1:12" ht="14" hidden="1" x14ac:dyDescent="0.15">
      <c r="A667" s="26">
        <v>80</v>
      </c>
      <c r="B667" s="28"/>
      <c r="C667" s="85">
        <f t="shared" ref="C667:F667" si="412">C367*$K$4</f>
        <v>14714</v>
      </c>
      <c r="D667" s="85">
        <f t="shared" si="412"/>
        <v>12105</v>
      </c>
      <c r="E667" s="85">
        <f t="shared" si="412"/>
        <v>10700</v>
      </c>
      <c r="F667" s="85">
        <f t="shared" si="412"/>
        <v>7959.5</v>
      </c>
      <c r="G667" s="85">
        <v>0</v>
      </c>
      <c r="I667" s="83"/>
      <c r="J667" s="83"/>
      <c r="K667" s="83"/>
      <c r="L667" s="83"/>
    </row>
    <row r="668" spans="1:12" ht="14" hidden="1" x14ac:dyDescent="0.15">
      <c r="A668" s="26">
        <v>81</v>
      </c>
      <c r="B668" s="28"/>
      <c r="C668" s="85">
        <f t="shared" ref="C668:F668" si="413">C368*$K$4</f>
        <v>14714</v>
      </c>
      <c r="D668" s="85">
        <f t="shared" si="413"/>
        <v>12105</v>
      </c>
      <c r="E668" s="85">
        <f t="shared" si="413"/>
        <v>10700</v>
      </c>
      <c r="F668" s="85">
        <f t="shared" si="413"/>
        <v>7959.5</v>
      </c>
      <c r="G668" s="85">
        <v>0</v>
      </c>
      <c r="I668" s="83"/>
      <c r="J668" s="83"/>
      <c r="K668" s="83"/>
      <c r="L668" s="83"/>
    </row>
    <row r="669" spans="1:12" ht="14" hidden="1" x14ac:dyDescent="0.15">
      <c r="A669" s="26">
        <v>82</v>
      </c>
      <c r="B669" s="28"/>
      <c r="C669" s="85">
        <f t="shared" ref="C669:F669" si="414">C369*$K$4</f>
        <v>14714</v>
      </c>
      <c r="D669" s="85">
        <f t="shared" si="414"/>
        <v>12105</v>
      </c>
      <c r="E669" s="85">
        <f t="shared" si="414"/>
        <v>10700</v>
      </c>
      <c r="F669" s="85">
        <f t="shared" si="414"/>
        <v>7959.5</v>
      </c>
      <c r="G669" s="85">
        <v>0</v>
      </c>
      <c r="I669" s="83"/>
      <c r="J669" s="83"/>
      <c r="K669" s="83"/>
      <c r="L669" s="83"/>
    </row>
    <row r="670" spans="1:12" ht="14" hidden="1" x14ac:dyDescent="0.15">
      <c r="A670" s="26">
        <v>83</v>
      </c>
      <c r="B670" s="28"/>
      <c r="C670" s="85">
        <f t="shared" ref="C670:F670" si="415">C370*$K$4</f>
        <v>14714</v>
      </c>
      <c r="D670" s="85">
        <f t="shared" si="415"/>
        <v>12105</v>
      </c>
      <c r="E670" s="85">
        <f t="shared" si="415"/>
        <v>10700</v>
      </c>
      <c r="F670" s="85">
        <f t="shared" si="415"/>
        <v>7959.5</v>
      </c>
      <c r="G670" s="85">
        <v>0</v>
      </c>
      <c r="I670" s="83"/>
      <c r="J670" s="83"/>
      <c r="K670" s="83"/>
      <c r="L670" s="83"/>
    </row>
    <row r="671" spans="1:12" ht="14" hidden="1" x14ac:dyDescent="0.15">
      <c r="A671" s="26">
        <v>84</v>
      </c>
      <c r="B671" s="28" t="s">
        <v>3</v>
      </c>
      <c r="C671" s="85">
        <f t="shared" ref="C671:F671" si="416">C371*$K$4</f>
        <v>14714</v>
      </c>
      <c r="D671" s="85">
        <f t="shared" si="416"/>
        <v>12105</v>
      </c>
      <c r="E671" s="85">
        <f t="shared" si="416"/>
        <v>10700</v>
      </c>
      <c r="F671" s="85">
        <f t="shared" si="416"/>
        <v>7959.5</v>
      </c>
      <c r="G671" s="85">
        <v>0</v>
      </c>
      <c r="I671" s="83"/>
      <c r="J671" s="83"/>
      <c r="K671" s="83"/>
      <c r="L671" s="83"/>
    </row>
    <row r="672" spans="1:12" ht="14" hidden="1" x14ac:dyDescent="0.15">
      <c r="A672" s="76">
        <v>1</v>
      </c>
      <c r="B672" s="77" t="s">
        <v>4</v>
      </c>
      <c r="C672" s="85">
        <f t="shared" ref="C672:F672" si="417">C372*$K$4</f>
        <v>726.5</v>
      </c>
      <c r="D672" s="85">
        <f t="shared" si="417"/>
        <v>620</v>
      </c>
      <c r="E672" s="85">
        <f t="shared" si="417"/>
        <v>562.5</v>
      </c>
      <c r="F672" s="85">
        <f t="shared" si="417"/>
        <v>418.5</v>
      </c>
      <c r="G672" s="85">
        <v>0</v>
      </c>
      <c r="I672" s="83"/>
      <c r="J672" s="83"/>
      <c r="K672" s="83"/>
      <c r="L672" s="83"/>
    </row>
    <row r="673" spans="1:13" ht="14" hidden="1" x14ac:dyDescent="0.15">
      <c r="A673" s="76">
        <v>2</v>
      </c>
      <c r="B673" s="77" t="s">
        <v>1</v>
      </c>
      <c r="C673" s="85">
        <f t="shared" ref="C673:F673" si="418">C373*$K$4</f>
        <v>1235.5</v>
      </c>
      <c r="D673" s="85">
        <f t="shared" si="418"/>
        <v>1053.5</v>
      </c>
      <c r="E673" s="85">
        <f t="shared" si="418"/>
        <v>954</v>
      </c>
      <c r="F673" s="85">
        <f t="shared" si="418"/>
        <v>710</v>
      </c>
      <c r="G673" s="85">
        <v>0</v>
      </c>
      <c r="I673" s="83"/>
      <c r="J673" s="83"/>
      <c r="K673" s="83"/>
      <c r="L673" s="83"/>
    </row>
    <row r="674" spans="1:13" ht="14" hidden="1" x14ac:dyDescent="0.15">
      <c r="A674" s="76">
        <v>3</v>
      </c>
      <c r="B674" s="77" t="s">
        <v>5</v>
      </c>
      <c r="C674" s="85">
        <f t="shared" ref="C674:F674" si="419">C374*$K$4</f>
        <v>1744.5</v>
      </c>
      <c r="D674" s="85">
        <f t="shared" si="419"/>
        <v>1486.5</v>
      </c>
      <c r="E674" s="85">
        <f t="shared" si="419"/>
        <v>1347.5</v>
      </c>
      <c r="F674" s="85">
        <f t="shared" si="419"/>
        <v>1002.5</v>
      </c>
      <c r="G674" s="85">
        <v>0</v>
      </c>
      <c r="I674" s="83"/>
      <c r="J674" s="83"/>
      <c r="K674" s="83"/>
      <c r="L674" s="83"/>
    </row>
    <row r="675" spans="1:13" ht="14" hidden="1" thickBot="1" x14ac:dyDescent="0.2"/>
    <row r="676" spans="1:13" ht="18" hidden="1" x14ac:dyDescent="0.2">
      <c r="A676" s="190" t="s">
        <v>15</v>
      </c>
      <c r="B676" s="191"/>
      <c r="C676" s="191"/>
      <c r="D676" s="191"/>
      <c r="E676" s="191"/>
      <c r="F676" s="191"/>
      <c r="G676" s="192"/>
    </row>
    <row r="677" spans="1:13" ht="18" hidden="1" x14ac:dyDescent="0.2">
      <c r="A677" s="193" t="s">
        <v>12</v>
      </c>
      <c r="B677" s="194"/>
      <c r="C677" s="194"/>
      <c r="D677" s="194"/>
      <c r="E677" s="194"/>
      <c r="F677" s="194"/>
      <c r="G677" s="195"/>
    </row>
    <row r="678" spans="1:13" hidden="1" x14ac:dyDescent="0.15">
      <c r="A678" s="187" t="s">
        <v>0</v>
      </c>
      <c r="B678" s="188"/>
      <c r="C678" s="188"/>
      <c r="D678" s="188"/>
      <c r="E678" s="188"/>
      <c r="F678" s="188"/>
      <c r="G678" s="189"/>
    </row>
    <row r="679" spans="1:13" hidden="1" x14ac:dyDescent="0.15">
      <c r="A679" s="26" t="s">
        <v>2</v>
      </c>
      <c r="B679" s="27" t="s">
        <v>2</v>
      </c>
      <c r="C679" s="37">
        <v>1000</v>
      </c>
      <c r="D679" s="37">
        <v>2000</v>
      </c>
      <c r="E679" s="37">
        <v>3500</v>
      </c>
      <c r="F679" s="78"/>
      <c r="G679" s="79"/>
    </row>
    <row r="680" spans="1:13" ht="14" hidden="1" x14ac:dyDescent="0.15">
      <c r="A680" s="26">
        <v>18</v>
      </c>
      <c r="B680" s="27"/>
      <c r="C680" s="85">
        <f>C6*$K$3</f>
        <v>1854.5</v>
      </c>
      <c r="D680" s="85">
        <f t="shared" ref="D680:G680" si="420">D6*$K$3</f>
        <v>1328.25</v>
      </c>
      <c r="E680" s="85">
        <f t="shared" si="420"/>
        <v>1124.75</v>
      </c>
      <c r="F680" s="85">
        <f t="shared" si="420"/>
        <v>975.25</v>
      </c>
      <c r="G680" s="85">
        <f t="shared" si="420"/>
        <v>756.5</v>
      </c>
      <c r="I680" s="83"/>
      <c r="J680" s="83"/>
      <c r="K680" s="83"/>
      <c r="L680" s="83"/>
      <c r="M680" s="83"/>
    </row>
    <row r="681" spans="1:13" ht="14" hidden="1" x14ac:dyDescent="0.15">
      <c r="A681" s="26">
        <v>19</v>
      </c>
      <c r="B681" s="27"/>
      <c r="C681" s="85">
        <f t="shared" ref="C681:G681" si="421">C7*$K$3</f>
        <v>1879</v>
      </c>
      <c r="D681" s="85">
        <f t="shared" si="421"/>
        <v>1344.25</v>
      </c>
      <c r="E681" s="85">
        <f t="shared" si="421"/>
        <v>1136.5</v>
      </c>
      <c r="F681" s="85">
        <f t="shared" si="421"/>
        <v>985.75</v>
      </c>
      <c r="G681" s="85">
        <f t="shared" si="421"/>
        <v>764.5</v>
      </c>
      <c r="I681" s="83"/>
      <c r="J681" s="83"/>
      <c r="K681" s="83"/>
      <c r="L681" s="83"/>
      <c r="M681" s="83"/>
    </row>
    <row r="682" spans="1:13" ht="14" hidden="1" x14ac:dyDescent="0.15">
      <c r="A682" s="26">
        <v>20</v>
      </c>
      <c r="B682" s="27"/>
      <c r="C682" s="85">
        <f t="shared" ref="C682:G682" si="422">C8*$K$3</f>
        <v>1904</v>
      </c>
      <c r="D682" s="85">
        <f t="shared" si="422"/>
        <v>1361.25</v>
      </c>
      <c r="E682" s="85">
        <f t="shared" si="422"/>
        <v>1149.25</v>
      </c>
      <c r="F682" s="85">
        <f t="shared" si="422"/>
        <v>996.5</v>
      </c>
      <c r="G682" s="85">
        <f t="shared" si="422"/>
        <v>772.75</v>
      </c>
      <c r="I682" s="83"/>
      <c r="J682" s="83"/>
      <c r="K682" s="83"/>
      <c r="L682" s="83"/>
      <c r="M682" s="83"/>
    </row>
    <row r="683" spans="1:13" ht="14" hidden="1" x14ac:dyDescent="0.15">
      <c r="A683" s="26">
        <v>21</v>
      </c>
      <c r="B683" s="27"/>
      <c r="C683" s="85">
        <f t="shared" ref="C683:G683" si="423">C9*$K$3</f>
        <v>1929.75</v>
      </c>
      <c r="D683" s="85">
        <f t="shared" si="423"/>
        <v>1378.5</v>
      </c>
      <c r="E683" s="85">
        <f t="shared" si="423"/>
        <v>1162.25</v>
      </c>
      <c r="F683" s="85">
        <f t="shared" si="423"/>
        <v>1007.75</v>
      </c>
      <c r="G683" s="85">
        <f t="shared" si="423"/>
        <v>781.5</v>
      </c>
      <c r="I683" s="83"/>
      <c r="J683" s="83"/>
      <c r="K683" s="83"/>
      <c r="L683" s="83"/>
      <c r="M683" s="83"/>
    </row>
    <row r="684" spans="1:13" ht="14" hidden="1" x14ac:dyDescent="0.15">
      <c r="A684" s="26">
        <v>22</v>
      </c>
      <c r="B684" s="27"/>
      <c r="C684" s="85">
        <f t="shared" ref="C684:G684" si="424">C10*$K$3</f>
        <v>1956.5</v>
      </c>
      <c r="D684" s="85">
        <f t="shared" si="424"/>
        <v>1396.5</v>
      </c>
      <c r="E684" s="85">
        <f t="shared" si="424"/>
        <v>1175.5</v>
      </c>
      <c r="F684" s="85">
        <f t="shared" si="424"/>
        <v>1019.25</v>
      </c>
      <c r="G684" s="85">
        <f t="shared" si="424"/>
        <v>790.25</v>
      </c>
      <c r="I684" s="83"/>
      <c r="J684" s="83"/>
      <c r="K684" s="83"/>
      <c r="L684" s="83"/>
      <c r="M684" s="83"/>
    </row>
    <row r="685" spans="1:13" ht="14" hidden="1" x14ac:dyDescent="0.15">
      <c r="A685" s="26">
        <v>23</v>
      </c>
      <c r="B685" s="27"/>
      <c r="C685" s="85">
        <f t="shared" ref="C685:G685" si="425">C11*$K$3</f>
        <v>1984.75</v>
      </c>
      <c r="D685" s="85">
        <f t="shared" si="425"/>
        <v>1414.5</v>
      </c>
      <c r="E685" s="85">
        <f t="shared" si="425"/>
        <v>1189.75</v>
      </c>
      <c r="F685" s="85">
        <f t="shared" si="425"/>
        <v>1031.75</v>
      </c>
      <c r="G685" s="85">
        <f t="shared" si="425"/>
        <v>800.25</v>
      </c>
      <c r="I685" s="83"/>
      <c r="J685" s="83"/>
      <c r="K685" s="83"/>
      <c r="L685" s="83"/>
      <c r="M685" s="83"/>
    </row>
    <row r="686" spans="1:13" ht="14" hidden="1" x14ac:dyDescent="0.15">
      <c r="A686" s="26">
        <v>24</v>
      </c>
      <c r="B686" s="27"/>
      <c r="C686" s="85">
        <f t="shared" ref="C686:G686" si="426">C12*$K$3</f>
        <v>2012.75</v>
      </c>
      <c r="D686" s="85">
        <f t="shared" si="426"/>
        <v>1433.75</v>
      </c>
      <c r="E686" s="85">
        <f t="shared" si="426"/>
        <v>1204</v>
      </c>
      <c r="F686" s="85">
        <f t="shared" si="426"/>
        <v>1044</v>
      </c>
      <c r="G686" s="85">
        <f t="shared" si="426"/>
        <v>809.75</v>
      </c>
      <c r="I686" s="83"/>
      <c r="J686" s="83"/>
      <c r="K686" s="83"/>
      <c r="L686" s="83"/>
      <c r="M686" s="83"/>
    </row>
    <row r="687" spans="1:13" ht="14" hidden="1" x14ac:dyDescent="0.15">
      <c r="A687" s="26">
        <v>25</v>
      </c>
      <c r="B687" s="27"/>
      <c r="C687" s="85">
        <f t="shared" ref="C687:G687" si="427">C13*$K$3</f>
        <v>2042</v>
      </c>
      <c r="D687" s="85">
        <f t="shared" si="427"/>
        <v>1453.75</v>
      </c>
      <c r="E687" s="85">
        <f t="shared" si="427"/>
        <v>1218.75</v>
      </c>
      <c r="F687" s="85">
        <f t="shared" si="427"/>
        <v>1057</v>
      </c>
      <c r="G687" s="85">
        <f t="shared" si="427"/>
        <v>819.75</v>
      </c>
      <c r="I687" s="83"/>
      <c r="J687" s="83"/>
      <c r="K687" s="83"/>
      <c r="L687" s="83"/>
      <c r="M687" s="83"/>
    </row>
    <row r="688" spans="1:13" ht="14" hidden="1" x14ac:dyDescent="0.15">
      <c r="A688" s="26">
        <v>26</v>
      </c>
      <c r="B688" s="27"/>
      <c r="C688" s="85">
        <f t="shared" ref="C688:G688" si="428">C14*$K$3</f>
        <v>2084</v>
      </c>
      <c r="D688" s="85">
        <f t="shared" si="428"/>
        <v>1482.25</v>
      </c>
      <c r="E688" s="85">
        <f t="shared" si="428"/>
        <v>1240.5</v>
      </c>
      <c r="F688" s="85">
        <f t="shared" si="428"/>
        <v>1076</v>
      </c>
      <c r="G688" s="85">
        <f t="shared" si="428"/>
        <v>834.25</v>
      </c>
      <c r="I688" s="83"/>
      <c r="J688" s="83"/>
      <c r="K688" s="83"/>
      <c r="L688" s="83"/>
      <c r="M688" s="83"/>
    </row>
    <row r="689" spans="1:13" ht="14" hidden="1" x14ac:dyDescent="0.15">
      <c r="A689" s="26">
        <v>27</v>
      </c>
      <c r="B689" s="27"/>
      <c r="C689" s="85">
        <f t="shared" ref="C689:G689" si="429">C15*$K$3</f>
        <v>2127.75</v>
      </c>
      <c r="D689" s="85">
        <f t="shared" si="429"/>
        <v>1512</v>
      </c>
      <c r="E689" s="85">
        <f t="shared" si="429"/>
        <v>1263.5</v>
      </c>
      <c r="F689" s="85">
        <f t="shared" si="429"/>
        <v>1095.25</v>
      </c>
      <c r="G689" s="85">
        <f t="shared" si="429"/>
        <v>849.75</v>
      </c>
      <c r="I689" s="83"/>
      <c r="J689" s="83"/>
      <c r="K689" s="83"/>
      <c r="L689" s="83"/>
      <c r="M689" s="83"/>
    </row>
    <row r="690" spans="1:13" ht="14" hidden="1" x14ac:dyDescent="0.15">
      <c r="A690" s="26">
        <v>28</v>
      </c>
      <c r="B690" s="27"/>
      <c r="C690" s="85">
        <f t="shared" ref="C690:G690" si="430">C16*$K$3</f>
        <v>2172.75</v>
      </c>
      <c r="D690" s="85">
        <f t="shared" si="430"/>
        <v>1542.5</v>
      </c>
      <c r="E690" s="85">
        <f t="shared" si="430"/>
        <v>1287</v>
      </c>
      <c r="F690" s="85">
        <f t="shared" si="430"/>
        <v>1116</v>
      </c>
      <c r="G690" s="85">
        <f t="shared" si="430"/>
        <v>865.25</v>
      </c>
      <c r="I690" s="83"/>
      <c r="J690" s="83"/>
      <c r="K690" s="83"/>
      <c r="L690" s="83"/>
      <c r="M690" s="83"/>
    </row>
    <row r="691" spans="1:13" ht="14" hidden="1" x14ac:dyDescent="0.15">
      <c r="A691" s="26">
        <v>29</v>
      </c>
      <c r="B691" s="27"/>
      <c r="C691" s="85">
        <f t="shared" ref="C691:G691" si="431">C17*$K$3</f>
        <v>2220</v>
      </c>
      <c r="D691" s="85">
        <f t="shared" si="431"/>
        <v>1574.5</v>
      </c>
      <c r="E691" s="85">
        <f t="shared" si="431"/>
        <v>1311.75</v>
      </c>
      <c r="F691" s="85">
        <f t="shared" si="431"/>
        <v>1137.5</v>
      </c>
      <c r="G691" s="85">
        <f t="shared" si="431"/>
        <v>882.25</v>
      </c>
      <c r="I691" s="83"/>
      <c r="J691" s="83"/>
      <c r="K691" s="83"/>
      <c r="L691" s="83"/>
      <c r="M691" s="83"/>
    </row>
    <row r="692" spans="1:13" ht="14" hidden="1" x14ac:dyDescent="0.15">
      <c r="A692" s="26">
        <v>30</v>
      </c>
      <c r="B692" s="27"/>
      <c r="C692" s="85">
        <f t="shared" ref="C692:G692" si="432">C18*$K$3</f>
        <v>2268.5</v>
      </c>
      <c r="D692" s="85">
        <f t="shared" si="432"/>
        <v>1608.25</v>
      </c>
      <c r="E692" s="85">
        <f t="shared" si="432"/>
        <v>1337.75</v>
      </c>
      <c r="F692" s="85">
        <f t="shared" si="432"/>
        <v>1160</v>
      </c>
      <c r="G692" s="85">
        <f t="shared" si="432"/>
        <v>899.75</v>
      </c>
      <c r="I692" s="83"/>
      <c r="J692" s="83"/>
      <c r="K692" s="83"/>
      <c r="L692" s="83"/>
      <c r="M692" s="83"/>
    </row>
    <row r="693" spans="1:13" ht="14" hidden="1" x14ac:dyDescent="0.15">
      <c r="A693" s="26">
        <v>31</v>
      </c>
      <c r="B693" s="27"/>
      <c r="C693" s="85">
        <f t="shared" ref="C693:G693" si="433">C19*$K$3</f>
        <v>2318.75</v>
      </c>
      <c r="D693" s="85">
        <f t="shared" si="433"/>
        <v>1642.5</v>
      </c>
      <c r="E693" s="85">
        <f t="shared" si="433"/>
        <v>1364.75</v>
      </c>
      <c r="F693" s="85">
        <f t="shared" si="433"/>
        <v>1183.25</v>
      </c>
      <c r="G693" s="85">
        <f t="shared" si="433"/>
        <v>918</v>
      </c>
      <c r="I693" s="83"/>
      <c r="J693" s="83"/>
      <c r="K693" s="83"/>
      <c r="L693" s="83"/>
      <c r="M693" s="83"/>
    </row>
    <row r="694" spans="1:13" ht="14" hidden="1" x14ac:dyDescent="0.15">
      <c r="A694" s="26">
        <v>32</v>
      </c>
      <c r="B694" s="27"/>
      <c r="C694" s="85">
        <f t="shared" ref="C694:G694" si="434">C20*$K$3</f>
        <v>2370.25</v>
      </c>
      <c r="D694" s="85">
        <f t="shared" si="434"/>
        <v>1678.25</v>
      </c>
      <c r="E694" s="85">
        <f t="shared" si="434"/>
        <v>1392</v>
      </c>
      <c r="F694" s="85">
        <f t="shared" si="434"/>
        <v>1207</v>
      </c>
      <c r="G694" s="85">
        <f t="shared" si="434"/>
        <v>935.75</v>
      </c>
      <c r="I694" s="83"/>
      <c r="J694" s="83"/>
      <c r="K694" s="83"/>
      <c r="L694" s="83"/>
      <c r="M694" s="83"/>
    </row>
    <row r="695" spans="1:13" ht="14" hidden="1" x14ac:dyDescent="0.15">
      <c r="A695" s="26">
        <v>33</v>
      </c>
      <c r="B695" s="27"/>
      <c r="C695" s="85">
        <f t="shared" ref="C695:G695" si="435">C21*$K$3</f>
        <v>2423.5</v>
      </c>
      <c r="D695" s="85">
        <f t="shared" si="435"/>
        <v>1715</v>
      </c>
      <c r="E695" s="85">
        <f t="shared" si="435"/>
        <v>1421</v>
      </c>
      <c r="F695" s="85">
        <f t="shared" si="435"/>
        <v>1232</v>
      </c>
      <c r="G695" s="85">
        <f t="shared" si="435"/>
        <v>955.75</v>
      </c>
      <c r="I695" s="83"/>
      <c r="J695" s="83"/>
      <c r="K695" s="83"/>
      <c r="L695" s="83"/>
      <c r="M695" s="83"/>
    </row>
    <row r="696" spans="1:13" ht="14" hidden="1" x14ac:dyDescent="0.15">
      <c r="A696" s="26">
        <v>34</v>
      </c>
      <c r="B696" s="27"/>
      <c r="C696" s="85">
        <f t="shared" ref="C696:G696" si="436">C22*$K$3</f>
        <v>2478.5</v>
      </c>
      <c r="D696" s="85">
        <f t="shared" si="436"/>
        <v>1753</v>
      </c>
      <c r="E696" s="85">
        <f t="shared" si="436"/>
        <v>1450.5</v>
      </c>
      <c r="F696" s="85">
        <f t="shared" si="436"/>
        <v>1257.75</v>
      </c>
      <c r="G696" s="85">
        <f t="shared" si="436"/>
        <v>975.25</v>
      </c>
      <c r="I696" s="83"/>
      <c r="J696" s="83"/>
      <c r="K696" s="83"/>
      <c r="L696" s="83"/>
      <c r="M696" s="83"/>
    </row>
    <row r="697" spans="1:13" ht="14" hidden="1" x14ac:dyDescent="0.15">
      <c r="A697" s="26">
        <v>35</v>
      </c>
      <c r="B697" s="27"/>
      <c r="C697" s="85">
        <f t="shared" ref="C697:G697" si="437">C23*$K$3</f>
        <v>2534.5</v>
      </c>
      <c r="D697" s="85">
        <f t="shared" si="437"/>
        <v>1792</v>
      </c>
      <c r="E697" s="85">
        <f t="shared" si="437"/>
        <v>1481.5</v>
      </c>
      <c r="F697" s="85">
        <f t="shared" si="437"/>
        <v>1284.75</v>
      </c>
      <c r="G697" s="85">
        <f t="shared" si="437"/>
        <v>996.5</v>
      </c>
      <c r="I697" s="83"/>
      <c r="J697" s="83"/>
      <c r="K697" s="83"/>
      <c r="L697" s="83"/>
      <c r="M697" s="83"/>
    </row>
    <row r="698" spans="1:13" ht="14" hidden="1" x14ac:dyDescent="0.15">
      <c r="A698" s="26">
        <v>36</v>
      </c>
      <c r="B698" s="27"/>
      <c r="C698" s="85">
        <f t="shared" ref="C698:G698" si="438">C24*$K$3</f>
        <v>2592.5</v>
      </c>
      <c r="D698" s="85">
        <f t="shared" si="438"/>
        <v>1832.25</v>
      </c>
      <c r="E698" s="85">
        <f t="shared" si="438"/>
        <v>1513</v>
      </c>
      <c r="F698" s="85">
        <f t="shared" si="438"/>
        <v>1311.75</v>
      </c>
      <c r="G698" s="85">
        <f t="shared" si="438"/>
        <v>1017.5</v>
      </c>
      <c r="I698" s="83"/>
      <c r="J698" s="83"/>
      <c r="K698" s="83"/>
      <c r="L698" s="83"/>
      <c r="M698" s="83"/>
    </row>
    <row r="699" spans="1:13" ht="14" hidden="1" x14ac:dyDescent="0.15">
      <c r="A699" s="26">
        <v>37</v>
      </c>
      <c r="B699" s="27"/>
      <c r="C699" s="85">
        <f t="shared" ref="C699:G699" si="439">C25*$K$3</f>
        <v>2652.25</v>
      </c>
      <c r="D699" s="85">
        <f t="shared" si="439"/>
        <v>1874.25</v>
      </c>
      <c r="E699" s="85">
        <f t="shared" si="439"/>
        <v>1545.5</v>
      </c>
      <c r="F699" s="85">
        <f t="shared" si="439"/>
        <v>1340.5</v>
      </c>
      <c r="G699" s="85">
        <f t="shared" si="439"/>
        <v>1039.5</v>
      </c>
      <c r="I699" s="83"/>
      <c r="J699" s="83"/>
      <c r="K699" s="83"/>
      <c r="L699" s="83"/>
      <c r="M699" s="83"/>
    </row>
    <row r="700" spans="1:13" ht="14" hidden="1" x14ac:dyDescent="0.15">
      <c r="A700" s="26">
        <v>38</v>
      </c>
      <c r="B700" s="27"/>
      <c r="C700" s="85">
        <f t="shared" ref="C700:G700" si="440">C26*$K$3</f>
        <v>2713.25</v>
      </c>
      <c r="D700" s="85">
        <f t="shared" si="440"/>
        <v>1916.5</v>
      </c>
      <c r="E700" s="85">
        <f t="shared" si="440"/>
        <v>1579.25</v>
      </c>
      <c r="F700" s="85">
        <f t="shared" si="440"/>
        <v>1369.75</v>
      </c>
      <c r="G700" s="85">
        <f t="shared" si="440"/>
        <v>1062.25</v>
      </c>
      <c r="I700" s="83"/>
      <c r="J700" s="83"/>
      <c r="K700" s="83"/>
      <c r="L700" s="83"/>
      <c r="M700" s="83"/>
    </row>
    <row r="701" spans="1:13" ht="14" hidden="1" x14ac:dyDescent="0.15">
      <c r="A701" s="26">
        <v>39</v>
      </c>
      <c r="B701" s="27"/>
      <c r="C701" s="85">
        <f t="shared" ref="C701:G701" si="441">C27*$K$3</f>
        <v>2776.25</v>
      </c>
      <c r="D701" s="85">
        <f t="shared" si="441"/>
        <v>1960.75</v>
      </c>
      <c r="E701" s="85">
        <f t="shared" si="441"/>
        <v>1614</v>
      </c>
      <c r="F701" s="85">
        <f t="shared" si="441"/>
        <v>1399.5</v>
      </c>
      <c r="G701" s="85">
        <f t="shared" si="441"/>
        <v>1085.25</v>
      </c>
      <c r="I701" s="83"/>
      <c r="J701" s="83"/>
      <c r="K701" s="83"/>
      <c r="L701" s="83"/>
      <c r="M701" s="83"/>
    </row>
    <row r="702" spans="1:13" ht="14" hidden="1" x14ac:dyDescent="0.15">
      <c r="A702" s="26">
        <v>40</v>
      </c>
      <c r="B702" s="27"/>
      <c r="C702" s="85">
        <f t="shared" ref="C702:G702" si="442">C28*$K$3</f>
        <v>2840.5</v>
      </c>
      <c r="D702" s="85">
        <f t="shared" si="442"/>
        <v>2005.75</v>
      </c>
      <c r="E702" s="85">
        <f t="shared" si="442"/>
        <v>1649.5</v>
      </c>
      <c r="F702" s="85">
        <f t="shared" si="442"/>
        <v>1430.25</v>
      </c>
      <c r="G702" s="85">
        <f t="shared" si="442"/>
        <v>1109.5</v>
      </c>
      <c r="I702" s="83"/>
      <c r="J702" s="83"/>
      <c r="K702" s="83"/>
      <c r="L702" s="83"/>
      <c r="M702" s="83"/>
    </row>
    <row r="703" spans="1:13" ht="14" hidden="1" x14ac:dyDescent="0.15">
      <c r="A703" s="26">
        <v>41</v>
      </c>
      <c r="B703" s="27"/>
      <c r="C703" s="85">
        <f t="shared" ref="C703:G703" si="443">C29*$K$3</f>
        <v>2906.5</v>
      </c>
      <c r="D703" s="85">
        <f t="shared" si="443"/>
        <v>2052</v>
      </c>
      <c r="E703" s="85">
        <f t="shared" si="443"/>
        <v>1686.25</v>
      </c>
      <c r="F703" s="85">
        <f t="shared" si="443"/>
        <v>1462.25</v>
      </c>
      <c r="G703" s="85">
        <f t="shared" si="443"/>
        <v>1134.25</v>
      </c>
      <c r="I703" s="83"/>
      <c r="J703" s="83"/>
      <c r="K703" s="83"/>
      <c r="L703" s="83"/>
      <c r="M703" s="83"/>
    </row>
    <row r="704" spans="1:13" ht="14" hidden="1" x14ac:dyDescent="0.15">
      <c r="A704" s="26">
        <v>42</v>
      </c>
      <c r="B704" s="27"/>
      <c r="C704" s="85">
        <f t="shared" ref="C704:G704" si="444">C30*$K$3</f>
        <v>2973.75</v>
      </c>
      <c r="D704" s="85">
        <f t="shared" si="444"/>
        <v>2099.25</v>
      </c>
      <c r="E704" s="85">
        <f t="shared" si="444"/>
        <v>1724</v>
      </c>
      <c r="F704" s="85">
        <f t="shared" si="444"/>
        <v>1494.75</v>
      </c>
      <c r="G704" s="85">
        <f t="shared" si="444"/>
        <v>1159.5</v>
      </c>
      <c r="I704" s="83"/>
      <c r="J704" s="83"/>
      <c r="K704" s="83"/>
      <c r="L704" s="83"/>
      <c r="M704" s="83"/>
    </row>
    <row r="705" spans="1:13" ht="14" hidden="1" x14ac:dyDescent="0.15">
      <c r="A705" s="26">
        <v>43</v>
      </c>
      <c r="B705" s="27"/>
      <c r="C705" s="85">
        <f t="shared" ref="C705:G705" si="445">C31*$K$3</f>
        <v>3042.5</v>
      </c>
      <c r="D705" s="85">
        <f t="shared" si="445"/>
        <v>2148.25</v>
      </c>
      <c r="E705" s="85">
        <f t="shared" si="445"/>
        <v>1762.75</v>
      </c>
      <c r="F705" s="85">
        <f t="shared" si="445"/>
        <v>1528.5</v>
      </c>
      <c r="G705" s="85">
        <f t="shared" si="445"/>
        <v>1185.5</v>
      </c>
      <c r="I705" s="83"/>
      <c r="J705" s="83"/>
      <c r="K705" s="83"/>
      <c r="L705" s="83"/>
      <c r="M705" s="83"/>
    </row>
    <row r="706" spans="1:13" ht="14" hidden="1" x14ac:dyDescent="0.15">
      <c r="A706" s="26">
        <v>44</v>
      </c>
      <c r="B706" s="27"/>
      <c r="C706" s="85">
        <f t="shared" ref="C706:G706" si="446">C32*$K$3</f>
        <v>3113.25</v>
      </c>
      <c r="D706" s="85">
        <f t="shared" si="446"/>
        <v>2197.5</v>
      </c>
      <c r="E706" s="85">
        <f t="shared" si="446"/>
        <v>1802</v>
      </c>
      <c r="F706" s="85">
        <f t="shared" si="446"/>
        <v>1562.75</v>
      </c>
      <c r="G706" s="85">
        <f t="shared" si="446"/>
        <v>1212.25</v>
      </c>
      <c r="I706" s="83"/>
      <c r="J706" s="83"/>
      <c r="K706" s="83"/>
      <c r="L706" s="83"/>
      <c r="M706" s="83"/>
    </row>
    <row r="707" spans="1:13" ht="14" hidden="1" x14ac:dyDescent="0.15">
      <c r="A707" s="26">
        <v>45</v>
      </c>
      <c r="B707" s="27"/>
      <c r="C707" s="85">
        <f t="shared" ref="C707:G707" si="447">C33*$K$3</f>
        <v>3185.5</v>
      </c>
      <c r="D707" s="85">
        <f t="shared" si="447"/>
        <v>2248.75</v>
      </c>
      <c r="E707" s="85">
        <f t="shared" si="447"/>
        <v>1843</v>
      </c>
      <c r="F707" s="85">
        <f t="shared" si="447"/>
        <v>1597.75</v>
      </c>
      <c r="G707" s="85">
        <f t="shared" si="447"/>
        <v>1239.25</v>
      </c>
      <c r="I707" s="83"/>
      <c r="J707" s="83"/>
      <c r="K707" s="83"/>
      <c r="L707" s="83"/>
      <c r="M707" s="83"/>
    </row>
    <row r="708" spans="1:13" ht="14" hidden="1" x14ac:dyDescent="0.15">
      <c r="A708" s="26">
        <v>46</v>
      </c>
      <c r="B708" s="27"/>
      <c r="C708" s="85">
        <f t="shared" ref="C708:G708" si="448">C34*$K$3</f>
        <v>3259.25</v>
      </c>
      <c r="D708" s="85">
        <f t="shared" si="448"/>
        <v>2300.75</v>
      </c>
      <c r="E708" s="85">
        <f t="shared" si="448"/>
        <v>1884.75</v>
      </c>
      <c r="F708" s="85">
        <f t="shared" si="448"/>
        <v>1634.5</v>
      </c>
      <c r="G708" s="85">
        <f t="shared" si="448"/>
        <v>1267.25</v>
      </c>
      <c r="I708" s="83"/>
      <c r="J708" s="83"/>
      <c r="K708" s="83"/>
      <c r="L708" s="83"/>
      <c r="M708" s="83"/>
    </row>
    <row r="709" spans="1:13" ht="14" hidden="1" x14ac:dyDescent="0.15">
      <c r="A709" s="26">
        <v>47</v>
      </c>
      <c r="B709" s="27"/>
      <c r="C709" s="85">
        <f t="shared" ref="C709:G709" si="449">C35*$K$3</f>
        <v>3334.5</v>
      </c>
      <c r="D709" s="85">
        <f t="shared" si="449"/>
        <v>2354.5</v>
      </c>
      <c r="E709" s="85">
        <f t="shared" si="449"/>
        <v>1927</v>
      </c>
      <c r="F709" s="85">
        <f t="shared" si="449"/>
        <v>1670.75</v>
      </c>
      <c r="G709" s="85">
        <f t="shared" si="449"/>
        <v>1296</v>
      </c>
      <c r="I709" s="83"/>
      <c r="J709" s="83"/>
      <c r="K709" s="83"/>
      <c r="L709" s="83"/>
      <c r="M709" s="83"/>
    </row>
    <row r="710" spans="1:13" ht="14" hidden="1" x14ac:dyDescent="0.15">
      <c r="A710" s="26">
        <v>48</v>
      </c>
      <c r="B710" s="27"/>
      <c r="C710" s="85">
        <f t="shared" ref="C710:G710" si="450">C36*$K$3</f>
        <v>3411.5</v>
      </c>
      <c r="D710" s="85">
        <f t="shared" si="450"/>
        <v>2408.5</v>
      </c>
      <c r="E710" s="85">
        <f t="shared" si="450"/>
        <v>1970.5</v>
      </c>
      <c r="F710" s="85">
        <f t="shared" si="450"/>
        <v>1708.5</v>
      </c>
      <c r="G710" s="85">
        <f t="shared" si="450"/>
        <v>1325</v>
      </c>
      <c r="I710" s="83"/>
      <c r="J710" s="83"/>
      <c r="K710" s="83"/>
      <c r="L710" s="83"/>
      <c r="M710" s="83"/>
    </row>
    <row r="711" spans="1:13" ht="14" hidden="1" x14ac:dyDescent="0.15">
      <c r="A711" s="26">
        <v>49</v>
      </c>
      <c r="B711" s="27"/>
      <c r="C711" s="85">
        <f t="shared" ref="C711:G711" si="451">C37*$K$3</f>
        <v>3490.25</v>
      </c>
      <c r="D711" s="85">
        <f t="shared" si="451"/>
        <v>2464.5</v>
      </c>
      <c r="E711" s="85">
        <f t="shared" si="451"/>
        <v>2015.25</v>
      </c>
      <c r="F711" s="85">
        <f t="shared" si="451"/>
        <v>1747.5</v>
      </c>
      <c r="G711" s="85">
        <f t="shared" si="451"/>
        <v>1355</v>
      </c>
      <c r="I711" s="83"/>
      <c r="J711" s="83"/>
      <c r="K711" s="83"/>
      <c r="L711" s="83"/>
      <c r="M711" s="83"/>
    </row>
    <row r="712" spans="1:13" ht="14" hidden="1" x14ac:dyDescent="0.15">
      <c r="A712" s="26">
        <v>50</v>
      </c>
      <c r="B712" s="27"/>
      <c r="C712" s="85">
        <f t="shared" ref="C712:G712" si="452">C38*$K$3</f>
        <v>3570</v>
      </c>
      <c r="D712" s="85">
        <f t="shared" si="452"/>
        <v>2521</v>
      </c>
      <c r="E712" s="85">
        <f t="shared" si="452"/>
        <v>2061</v>
      </c>
      <c r="F712" s="85">
        <f t="shared" si="452"/>
        <v>1787.25</v>
      </c>
      <c r="G712" s="85">
        <f t="shared" si="452"/>
        <v>1386</v>
      </c>
      <c r="I712" s="83"/>
      <c r="J712" s="83"/>
      <c r="K712" s="83"/>
      <c r="L712" s="83"/>
      <c r="M712" s="83"/>
    </row>
    <row r="713" spans="1:13" ht="14" hidden="1" x14ac:dyDescent="0.15">
      <c r="A713" s="26">
        <v>51</v>
      </c>
      <c r="B713" s="27"/>
      <c r="C713" s="85">
        <f t="shared" ref="C713:G713" si="453">C39*$K$3</f>
        <v>3651.75</v>
      </c>
      <c r="D713" s="85">
        <f t="shared" si="453"/>
        <v>2579</v>
      </c>
      <c r="E713" s="85">
        <f t="shared" si="453"/>
        <v>2108</v>
      </c>
      <c r="F713" s="85">
        <f t="shared" si="453"/>
        <v>1827.75</v>
      </c>
      <c r="G713" s="85">
        <f t="shared" si="453"/>
        <v>1417.25</v>
      </c>
      <c r="I713" s="83"/>
      <c r="J713" s="83"/>
      <c r="K713" s="83"/>
      <c r="L713" s="83"/>
      <c r="M713" s="83"/>
    </row>
    <row r="714" spans="1:13" ht="14" hidden="1" x14ac:dyDescent="0.15">
      <c r="A714" s="26">
        <v>52</v>
      </c>
      <c r="B714" s="27"/>
      <c r="C714" s="85">
        <f t="shared" ref="C714:G714" si="454">C40*$K$3</f>
        <v>3734.75</v>
      </c>
      <c r="D714" s="85">
        <f t="shared" si="454"/>
        <v>2638.25</v>
      </c>
      <c r="E714" s="85">
        <f t="shared" si="454"/>
        <v>2154.75</v>
      </c>
      <c r="F714" s="85">
        <f t="shared" si="454"/>
        <v>1868.25</v>
      </c>
      <c r="G714" s="85">
        <f t="shared" si="454"/>
        <v>1449.25</v>
      </c>
      <c r="I714" s="83"/>
      <c r="J714" s="83"/>
      <c r="K714" s="83"/>
      <c r="L714" s="83"/>
      <c r="M714" s="83"/>
    </row>
    <row r="715" spans="1:13" ht="14" hidden="1" x14ac:dyDescent="0.15">
      <c r="A715" s="26">
        <v>53</v>
      </c>
      <c r="B715" s="27"/>
      <c r="C715" s="85">
        <f t="shared" ref="C715:G715" si="455">C41*$K$3</f>
        <v>3819.75</v>
      </c>
      <c r="D715" s="85">
        <f t="shared" si="455"/>
        <v>2699.25</v>
      </c>
      <c r="E715" s="85">
        <f t="shared" si="455"/>
        <v>2203.75</v>
      </c>
      <c r="F715" s="85">
        <f t="shared" si="455"/>
        <v>1910.75</v>
      </c>
      <c r="G715" s="85">
        <f t="shared" si="455"/>
        <v>1482</v>
      </c>
      <c r="I715" s="83"/>
      <c r="J715" s="83"/>
      <c r="K715" s="83"/>
      <c r="L715" s="83"/>
      <c r="M715" s="83"/>
    </row>
    <row r="716" spans="1:13" ht="14" hidden="1" x14ac:dyDescent="0.15">
      <c r="A716" s="26">
        <v>54</v>
      </c>
      <c r="B716" s="28"/>
      <c r="C716" s="85">
        <f t="shared" ref="C716:G716" si="456">C42*$K$3</f>
        <v>3906.25</v>
      </c>
      <c r="D716" s="85">
        <f t="shared" si="456"/>
        <v>2760.75</v>
      </c>
      <c r="E716" s="85">
        <f t="shared" si="456"/>
        <v>2253</v>
      </c>
      <c r="F716" s="85">
        <f t="shared" si="456"/>
        <v>1953.5</v>
      </c>
      <c r="G716" s="85">
        <f t="shared" si="456"/>
        <v>1515.25</v>
      </c>
      <c r="I716" s="83"/>
      <c r="J716" s="83"/>
      <c r="K716" s="83"/>
      <c r="L716" s="83"/>
      <c r="M716" s="83"/>
    </row>
    <row r="717" spans="1:13" ht="14" hidden="1" x14ac:dyDescent="0.15">
      <c r="A717" s="26">
        <v>55</v>
      </c>
      <c r="B717" s="28"/>
      <c r="C717" s="85">
        <f t="shared" ref="C717:G717" si="457">C43*$K$3</f>
        <v>3994.25</v>
      </c>
      <c r="D717" s="85">
        <f t="shared" si="457"/>
        <v>2823.25</v>
      </c>
      <c r="E717" s="85">
        <f t="shared" si="457"/>
        <v>2303.75</v>
      </c>
      <c r="F717" s="85">
        <f t="shared" si="457"/>
        <v>1997.5</v>
      </c>
      <c r="G717" s="85">
        <f t="shared" si="457"/>
        <v>1549.25</v>
      </c>
      <c r="I717" s="83"/>
      <c r="J717" s="83"/>
      <c r="K717" s="83"/>
      <c r="L717" s="83"/>
      <c r="M717" s="83"/>
    </row>
    <row r="718" spans="1:13" ht="14" hidden="1" x14ac:dyDescent="0.15">
      <c r="A718" s="26">
        <v>56</v>
      </c>
      <c r="B718" s="28"/>
      <c r="C718" s="85">
        <f t="shared" ref="C718:G718" si="458">C44*$K$3</f>
        <v>4083.25</v>
      </c>
      <c r="D718" s="85">
        <f t="shared" si="458"/>
        <v>2887</v>
      </c>
      <c r="E718" s="85">
        <f t="shared" si="458"/>
        <v>2355.25</v>
      </c>
      <c r="F718" s="85">
        <f t="shared" si="458"/>
        <v>2042.25</v>
      </c>
      <c r="G718" s="85">
        <f t="shared" si="458"/>
        <v>1584</v>
      </c>
      <c r="I718" s="83"/>
      <c r="J718" s="83"/>
      <c r="K718" s="83"/>
      <c r="L718" s="83"/>
      <c r="M718" s="83"/>
    </row>
    <row r="719" spans="1:13" ht="14" hidden="1" x14ac:dyDescent="0.15">
      <c r="A719" s="26">
        <v>57</v>
      </c>
      <c r="B719" s="28"/>
      <c r="C719" s="85">
        <f t="shared" ref="C719:G719" si="459">C45*$K$3</f>
        <v>4174.75</v>
      </c>
      <c r="D719" s="85">
        <f t="shared" si="459"/>
        <v>2952</v>
      </c>
      <c r="E719" s="85">
        <f t="shared" si="459"/>
        <v>2407.75</v>
      </c>
      <c r="F719" s="85">
        <f t="shared" si="459"/>
        <v>2087.5</v>
      </c>
      <c r="G719" s="85">
        <f t="shared" si="459"/>
        <v>1619</v>
      </c>
      <c r="I719" s="83"/>
      <c r="J719" s="83"/>
      <c r="K719" s="83"/>
      <c r="L719" s="83"/>
      <c r="M719" s="83"/>
    </row>
    <row r="720" spans="1:13" ht="14" hidden="1" x14ac:dyDescent="0.15">
      <c r="A720" s="26">
        <v>58</v>
      </c>
      <c r="B720" s="28"/>
      <c r="C720" s="85">
        <f t="shared" ref="C720:G720" si="460">C46*$K$3</f>
        <v>4267.5</v>
      </c>
      <c r="D720" s="85">
        <f t="shared" si="460"/>
        <v>3018.25</v>
      </c>
      <c r="E720" s="85">
        <f t="shared" si="460"/>
        <v>2461.25</v>
      </c>
      <c r="F720" s="85">
        <f t="shared" si="460"/>
        <v>2134</v>
      </c>
      <c r="G720" s="85">
        <f t="shared" si="460"/>
        <v>1655</v>
      </c>
      <c r="I720" s="83"/>
      <c r="J720" s="83"/>
      <c r="K720" s="83"/>
      <c r="L720" s="83"/>
      <c r="M720" s="83"/>
    </row>
    <row r="721" spans="1:13" ht="14" hidden="1" x14ac:dyDescent="0.15">
      <c r="A721" s="26">
        <v>59</v>
      </c>
      <c r="B721" s="28"/>
      <c r="C721" s="85">
        <f t="shared" ref="C721:G721" si="461">C47*$K$3</f>
        <v>4361.5</v>
      </c>
      <c r="D721" s="85">
        <f t="shared" si="461"/>
        <v>3085.75</v>
      </c>
      <c r="E721" s="85">
        <f t="shared" si="461"/>
        <v>2515.5</v>
      </c>
      <c r="F721" s="85">
        <f t="shared" si="461"/>
        <v>2181.25</v>
      </c>
      <c r="G721" s="85">
        <f t="shared" si="461"/>
        <v>1691.5</v>
      </c>
      <c r="I721" s="83"/>
      <c r="J721" s="83"/>
      <c r="K721" s="83"/>
      <c r="L721" s="83"/>
      <c r="M721" s="83"/>
    </row>
    <row r="722" spans="1:13" ht="14" hidden="1" x14ac:dyDescent="0.15">
      <c r="A722" s="26">
        <v>60</v>
      </c>
      <c r="B722" s="28"/>
      <c r="C722" s="85">
        <f t="shared" ref="C722:G722" si="462">C48*$K$3</f>
        <v>4457.25</v>
      </c>
      <c r="D722" s="85">
        <f t="shared" si="462"/>
        <v>3154.5</v>
      </c>
      <c r="E722" s="85">
        <f t="shared" si="462"/>
        <v>2571.25</v>
      </c>
      <c r="F722" s="85">
        <f t="shared" si="462"/>
        <v>2229.25</v>
      </c>
      <c r="G722" s="85">
        <f t="shared" si="462"/>
        <v>1729</v>
      </c>
      <c r="I722" s="83"/>
      <c r="J722" s="83"/>
      <c r="K722" s="83"/>
      <c r="L722" s="83"/>
      <c r="M722" s="83"/>
    </row>
    <row r="723" spans="1:13" ht="14" hidden="1" x14ac:dyDescent="0.15">
      <c r="A723" s="26">
        <v>61</v>
      </c>
      <c r="B723" s="28"/>
      <c r="C723" s="85">
        <f t="shared" ref="C723:G723" si="463">C49*$K$3</f>
        <v>4960.5</v>
      </c>
      <c r="D723" s="85">
        <f t="shared" si="463"/>
        <v>3515.25</v>
      </c>
      <c r="E723" s="85">
        <f t="shared" si="463"/>
        <v>2863.5</v>
      </c>
      <c r="F723" s="85">
        <f t="shared" si="463"/>
        <v>2483</v>
      </c>
      <c r="G723" s="85">
        <f t="shared" si="463"/>
        <v>1926</v>
      </c>
      <c r="I723" s="83"/>
      <c r="J723" s="83"/>
      <c r="K723" s="83"/>
      <c r="L723" s="83"/>
      <c r="M723" s="83"/>
    </row>
    <row r="724" spans="1:13" ht="14" hidden="1" x14ac:dyDescent="0.15">
      <c r="A724" s="26">
        <v>62</v>
      </c>
      <c r="B724" s="28"/>
      <c r="C724" s="85">
        <f t="shared" ref="C724:G724" si="464">C50*$K$3</f>
        <v>5502.75</v>
      </c>
      <c r="D724" s="85">
        <f t="shared" si="464"/>
        <v>3906</v>
      </c>
      <c r="E724" s="85">
        <f t="shared" si="464"/>
        <v>3181</v>
      </c>
      <c r="F724" s="85">
        <f t="shared" si="464"/>
        <v>2758.25</v>
      </c>
      <c r="G724" s="85">
        <f t="shared" si="464"/>
        <v>2139</v>
      </c>
      <c r="I724" s="83"/>
      <c r="J724" s="83"/>
      <c r="K724" s="83"/>
      <c r="L724" s="83"/>
      <c r="M724" s="83"/>
    </row>
    <row r="725" spans="1:13" ht="14" hidden="1" x14ac:dyDescent="0.15">
      <c r="A725" s="26">
        <v>63</v>
      </c>
      <c r="B725" s="28"/>
      <c r="C725" s="85">
        <f t="shared" ref="C725:G725" si="465">C51*$K$3</f>
        <v>6084.75</v>
      </c>
      <c r="D725" s="85">
        <f t="shared" si="465"/>
        <v>4325.5</v>
      </c>
      <c r="E725" s="85">
        <f t="shared" si="465"/>
        <v>3522.75</v>
      </c>
      <c r="F725" s="85">
        <f t="shared" si="465"/>
        <v>3054.5</v>
      </c>
      <c r="G725" s="85">
        <f t="shared" si="465"/>
        <v>2369</v>
      </c>
      <c r="I725" s="83"/>
      <c r="J725" s="83"/>
      <c r="K725" s="83"/>
      <c r="L725" s="83"/>
      <c r="M725" s="83"/>
    </row>
    <row r="726" spans="1:13" ht="14" hidden="1" x14ac:dyDescent="0.15">
      <c r="A726" s="26">
        <v>64</v>
      </c>
      <c r="B726" s="28"/>
      <c r="C726" s="85">
        <f t="shared" ref="C726:G726" si="466">C52*$K$3</f>
        <v>6706</v>
      </c>
      <c r="D726" s="85">
        <f t="shared" si="466"/>
        <v>4775</v>
      </c>
      <c r="E726" s="85">
        <f t="shared" si="466"/>
        <v>3889.25</v>
      </c>
      <c r="F726" s="85">
        <f t="shared" si="466"/>
        <v>3372.5</v>
      </c>
      <c r="G726" s="85">
        <f t="shared" si="466"/>
        <v>2615.75</v>
      </c>
      <c r="I726" s="83"/>
      <c r="J726" s="83"/>
      <c r="K726" s="83"/>
      <c r="L726" s="83"/>
      <c r="M726" s="83"/>
    </row>
    <row r="727" spans="1:13" ht="14" hidden="1" x14ac:dyDescent="0.15">
      <c r="A727" s="26">
        <v>65</v>
      </c>
      <c r="B727" s="28"/>
      <c r="C727" s="85">
        <f t="shared" ref="C727:G727" si="467">C53*$K$3</f>
        <v>7366.5</v>
      </c>
      <c r="D727" s="85">
        <f t="shared" si="467"/>
        <v>5253.75</v>
      </c>
      <c r="E727" s="85">
        <f t="shared" si="467"/>
        <v>4280.75</v>
      </c>
      <c r="F727" s="85">
        <f t="shared" si="467"/>
        <v>3711.75</v>
      </c>
      <c r="G727" s="85">
        <f t="shared" si="467"/>
        <v>2878.75</v>
      </c>
      <c r="I727" s="83"/>
      <c r="J727" s="83"/>
      <c r="K727" s="83"/>
      <c r="L727" s="83"/>
      <c r="M727" s="83"/>
    </row>
    <row r="728" spans="1:13" ht="14" hidden="1" x14ac:dyDescent="0.15">
      <c r="A728" s="26">
        <v>66</v>
      </c>
      <c r="B728" s="28"/>
      <c r="C728" s="85">
        <f t="shared" ref="C728:G728" si="468">C54*$K$3</f>
        <v>8066.75</v>
      </c>
      <c r="D728" s="85">
        <f t="shared" si="468"/>
        <v>5761.75</v>
      </c>
      <c r="E728" s="85">
        <f t="shared" si="468"/>
        <v>4697.25</v>
      </c>
      <c r="F728" s="85">
        <f t="shared" si="468"/>
        <v>4073.25</v>
      </c>
      <c r="G728" s="85">
        <f t="shared" si="468"/>
        <v>3159</v>
      </c>
      <c r="I728" s="83"/>
      <c r="J728" s="83"/>
      <c r="K728" s="83"/>
      <c r="L728" s="83"/>
      <c r="M728" s="83"/>
    </row>
    <row r="729" spans="1:13" ht="14" hidden="1" x14ac:dyDescent="0.15">
      <c r="A729" s="26">
        <v>67</v>
      </c>
      <c r="B729" s="28"/>
      <c r="C729" s="85">
        <f t="shared" ref="C729:G729" si="469">C55*$K$3</f>
        <v>8806.5</v>
      </c>
      <c r="D729" s="85">
        <f t="shared" si="469"/>
        <v>6299.25</v>
      </c>
      <c r="E729" s="85">
        <f t="shared" si="469"/>
        <v>5138.25</v>
      </c>
      <c r="F729" s="85">
        <f t="shared" si="469"/>
        <v>4455.5</v>
      </c>
      <c r="G729" s="85">
        <f t="shared" si="469"/>
        <v>3455.5</v>
      </c>
      <c r="I729" s="83"/>
      <c r="J729" s="83"/>
      <c r="K729" s="83"/>
      <c r="L729" s="83"/>
      <c r="M729" s="83"/>
    </row>
    <row r="730" spans="1:13" ht="14" hidden="1" x14ac:dyDescent="0.15">
      <c r="A730" s="26">
        <v>68</v>
      </c>
      <c r="B730" s="28"/>
      <c r="C730" s="85">
        <f t="shared" ref="C730:G730" si="470">C56*$K$3</f>
        <v>9585.75</v>
      </c>
      <c r="D730" s="85">
        <f t="shared" si="470"/>
        <v>6866.5</v>
      </c>
      <c r="E730" s="85">
        <f t="shared" si="470"/>
        <v>5603.75</v>
      </c>
      <c r="F730" s="85">
        <f t="shared" si="470"/>
        <v>4859</v>
      </c>
      <c r="G730" s="85">
        <f t="shared" si="470"/>
        <v>3768.5</v>
      </c>
      <c r="I730" s="83"/>
      <c r="J730" s="83"/>
      <c r="K730" s="83"/>
      <c r="L730" s="83"/>
      <c r="M730" s="83"/>
    </row>
    <row r="731" spans="1:13" ht="14" hidden="1" x14ac:dyDescent="0.15">
      <c r="A731" s="26">
        <v>69</v>
      </c>
      <c r="B731" s="28"/>
      <c r="C731" s="85">
        <f t="shared" ref="C731:G731" si="471">C57*$K$3</f>
        <v>10404</v>
      </c>
      <c r="D731" s="85">
        <f t="shared" si="471"/>
        <v>7463</v>
      </c>
      <c r="E731" s="85">
        <f t="shared" si="471"/>
        <v>6094.75</v>
      </c>
      <c r="F731" s="85">
        <f t="shared" si="471"/>
        <v>5284.75</v>
      </c>
      <c r="G731" s="85">
        <f t="shared" si="471"/>
        <v>4098.5</v>
      </c>
      <c r="I731" s="83"/>
      <c r="J731" s="83"/>
      <c r="K731" s="83"/>
      <c r="L731" s="83"/>
      <c r="M731" s="83"/>
    </row>
    <row r="732" spans="1:13" ht="14" hidden="1" x14ac:dyDescent="0.15">
      <c r="A732" s="26">
        <v>70</v>
      </c>
      <c r="B732" s="28"/>
      <c r="C732" s="85">
        <f t="shared" ref="C732:G732" si="472">C58*$K$3</f>
        <v>11262.25</v>
      </c>
      <c r="D732" s="85">
        <f t="shared" si="472"/>
        <v>8089.25</v>
      </c>
      <c r="E732" s="85">
        <f t="shared" si="472"/>
        <v>6610.25</v>
      </c>
      <c r="F732" s="85">
        <f t="shared" si="472"/>
        <v>5731.75</v>
      </c>
      <c r="G732" s="85">
        <f t="shared" si="472"/>
        <v>4445.5</v>
      </c>
      <c r="I732" s="83"/>
      <c r="J732" s="83"/>
      <c r="K732" s="83"/>
      <c r="L732" s="83"/>
      <c r="M732" s="83"/>
    </row>
    <row r="733" spans="1:13" ht="14" hidden="1" x14ac:dyDescent="0.15">
      <c r="A733" s="26">
        <v>71</v>
      </c>
      <c r="B733" s="28"/>
      <c r="C733" s="85">
        <f t="shared" ref="C733:G733" si="473">C59*$K$3</f>
        <v>12160</v>
      </c>
      <c r="D733" s="85">
        <f t="shared" si="473"/>
        <v>8744.75</v>
      </c>
      <c r="E733" s="85">
        <f t="shared" si="473"/>
        <v>7150.5</v>
      </c>
      <c r="F733" s="85">
        <f t="shared" si="473"/>
        <v>6200.25</v>
      </c>
      <c r="G733" s="85">
        <f t="shared" si="473"/>
        <v>4808.75</v>
      </c>
      <c r="I733" s="83"/>
      <c r="J733" s="83"/>
      <c r="K733" s="83"/>
      <c r="L733" s="83"/>
      <c r="M733" s="83"/>
    </row>
    <row r="734" spans="1:13" ht="14" hidden="1" x14ac:dyDescent="0.15">
      <c r="A734" s="26">
        <v>72</v>
      </c>
      <c r="B734" s="28"/>
      <c r="C734" s="85">
        <f t="shared" ref="C734:G734" si="474">C60*$K$3</f>
        <v>13096.75</v>
      </c>
      <c r="D734" s="85">
        <f t="shared" si="474"/>
        <v>9430.25</v>
      </c>
      <c r="E734" s="85">
        <f t="shared" si="474"/>
        <v>7715.5</v>
      </c>
      <c r="F734" s="85">
        <f t="shared" si="474"/>
        <v>6690</v>
      </c>
      <c r="G734" s="85">
        <f t="shared" si="474"/>
        <v>5188.5</v>
      </c>
      <c r="I734" s="83"/>
      <c r="J734" s="83"/>
      <c r="K734" s="83"/>
      <c r="L734" s="83"/>
      <c r="M734" s="83"/>
    </row>
    <row r="735" spans="1:13" ht="14" hidden="1" x14ac:dyDescent="0.15">
      <c r="A735" s="26">
        <v>73</v>
      </c>
      <c r="B735" s="28"/>
      <c r="C735" s="85">
        <f t="shared" ref="C735:G735" si="475">C61*$K$3</f>
        <v>14073</v>
      </c>
      <c r="D735" s="85">
        <f t="shared" si="475"/>
        <v>10144.5</v>
      </c>
      <c r="E735" s="85">
        <f t="shared" si="475"/>
        <v>8305</v>
      </c>
      <c r="F735" s="85">
        <f t="shared" si="475"/>
        <v>7201.25</v>
      </c>
      <c r="G735" s="85">
        <f t="shared" si="475"/>
        <v>5585</v>
      </c>
      <c r="I735" s="83"/>
      <c r="J735" s="83"/>
      <c r="K735" s="83"/>
      <c r="L735" s="83"/>
      <c r="M735" s="83"/>
    </row>
    <row r="736" spans="1:13" ht="14" hidden="1" x14ac:dyDescent="0.15">
      <c r="A736" s="26">
        <v>74</v>
      </c>
      <c r="B736" s="28"/>
      <c r="C736" s="85">
        <f t="shared" ref="C736:G736" si="476">C62*$K$3</f>
        <v>15089</v>
      </c>
      <c r="D736" s="85">
        <f t="shared" si="476"/>
        <v>10888.5</v>
      </c>
      <c r="E736" s="85">
        <f t="shared" si="476"/>
        <v>8919.75</v>
      </c>
      <c r="F736" s="85">
        <f t="shared" si="476"/>
        <v>7734.5</v>
      </c>
      <c r="G736" s="85">
        <f t="shared" si="476"/>
        <v>5998.5</v>
      </c>
      <c r="I736" s="83"/>
      <c r="J736" s="83"/>
      <c r="K736" s="83"/>
      <c r="L736" s="83"/>
      <c r="M736" s="83"/>
    </row>
    <row r="737" spans="1:13" ht="14" hidden="1" x14ac:dyDescent="0.15">
      <c r="A737" s="26">
        <v>75</v>
      </c>
      <c r="B737" s="28"/>
      <c r="C737" s="85">
        <f t="shared" ref="C737:G737" si="477">C63*$K$3</f>
        <v>16144.25</v>
      </c>
      <c r="D737" s="85">
        <f t="shared" si="477"/>
        <v>11662.25</v>
      </c>
      <c r="E737" s="85">
        <f t="shared" si="477"/>
        <v>9559.25</v>
      </c>
      <c r="F737" s="85">
        <f t="shared" si="477"/>
        <v>8288.75</v>
      </c>
      <c r="G737" s="85">
        <f t="shared" si="477"/>
        <v>6428.25</v>
      </c>
      <c r="I737" s="83"/>
      <c r="J737" s="83"/>
      <c r="K737" s="83"/>
      <c r="L737" s="83"/>
      <c r="M737" s="83"/>
    </row>
    <row r="738" spans="1:13" ht="14" hidden="1" x14ac:dyDescent="0.15">
      <c r="A738" s="26">
        <v>76</v>
      </c>
      <c r="B738" s="28"/>
      <c r="C738" s="85">
        <f t="shared" ref="C738:G738" si="478">C64*$K$3</f>
        <v>16144.25</v>
      </c>
      <c r="D738" s="85">
        <f t="shared" si="478"/>
        <v>11662.25</v>
      </c>
      <c r="E738" s="85">
        <f t="shared" si="478"/>
        <v>9559.25</v>
      </c>
      <c r="F738" s="85">
        <f t="shared" si="478"/>
        <v>8288.75</v>
      </c>
      <c r="G738" s="85">
        <f t="shared" si="478"/>
        <v>6428.25</v>
      </c>
      <c r="I738" s="83"/>
      <c r="J738" s="83"/>
      <c r="K738" s="83"/>
      <c r="L738" s="83"/>
      <c r="M738" s="83"/>
    </row>
    <row r="739" spans="1:13" ht="14" hidden="1" x14ac:dyDescent="0.15">
      <c r="A739" s="26">
        <v>77</v>
      </c>
      <c r="B739" s="28"/>
      <c r="C739" s="85">
        <f t="shared" ref="C739:G739" si="479">C65*$K$3</f>
        <v>16144.25</v>
      </c>
      <c r="D739" s="85">
        <f t="shared" si="479"/>
        <v>11662.25</v>
      </c>
      <c r="E739" s="85">
        <f t="shared" si="479"/>
        <v>9559.25</v>
      </c>
      <c r="F739" s="85">
        <f t="shared" si="479"/>
        <v>8288.75</v>
      </c>
      <c r="G739" s="85">
        <f t="shared" si="479"/>
        <v>6428.25</v>
      </c>
      <c r="I739" s="83"/>
      <c r="J739" s="83"/>
      <c r="K739" s="83"/>
      <c r="L739" s="83"/>
      <c r="M739" s="83"/>
    </row>
    <row r="740" spans="1:13" ht="14" hidden="1" x14ac:dyDescent="0.15">
      <c r="A740" s="26">
        <v>78</v>
      </c>
      <c r="B740" s="28"/>
      <c r="C740" s="85">
        <f t="shared" ref="C740:G740" si="480">C66*$K$3</f>
        <v>16144.25</v>
      </c>
      <c r="D740" s="85">
        <f t="shared" si="480"/>
        <v>11662.25</v>
      </c>
      <c r="E740" s="85">
        <f t="shared" si="480"/>
        <v>9559.25</v>
      </c>
      <c r="F740" s="85">
        <f t="shared" si="480"/>
        <v>8288.75</v>
      </c>
      <c r="G740" s="85">
        <f t="shared" si="480"/>
        <v>6428.25</v>
      </c>
      <c r="I740" s="83"/>
      <c r="J740" s="83"/>
      <c r="K740" s="83"/>
      <c r="L740" s="83"/>
      <c r="M740" s="83"/>
    </row>
    <row r="741" spans="1:13" ht="14" hidden="1" x14ac:dyDescent="0.15">
      <c r="A741" s="26">
        <v>79</v>
      </c>
      <c r="B741" s="28"/>
      <c r="C741" s="85">
        <f t="shared" ref="C741:G741" si="481">C67*$K$3</f>
        <v>16144.25</v>
      </c>
      <c r="D741" s="85">
        <f t="shared" si="481"/>
        <v>11662.25</v>
      </c>
      <c r="E741" s="85">
        <f t="shared" si="481"/>
        <v>9559.25</v>
      </c>
      <c r="F741" s="85">
        <f t="shared" si="481"/>
        <v>8288.75</v>
      </c>
      <c r="G741" s="85">
        <f t="shared" si="481"/>
        <v>6428.25</v>
      </c>
      <c r="I741" s="83"/>
      <c r="J741" s="83"/>
      <c r="K741" s="83"/>
      <c r="L741" s="83"/>
      <c r="M741" s="83"/>
    </row>
    <row r="742" spans="1:13" ht="14" hidden="1" x14ac:dyDescent="0.15">
      <c r="A742" s="26">
        <v>80</v>
      </c>
      <c r="B742" s="28"/>
      <c r="C742" s="85">
        <f t="shared" ref="C742:G742" si="482">C68*$K$3</f>
        <v>16144.25</v>
      </c>
      <c r="D742" s="85">
        <f t="shared" si="482"/>
        <v>11662.25</v>
      </c>
      <c r="E742" s="85">
        <f t="shared" si="482"/>
        <v>9559.25</v>
      </c>
      <c r="F742" s="85">
        <f t="shared" si="482"/>
        <v>8288.75</v>
      </c>
      <c r="G742" s="85">
        <f t="shared" si="482"/>
        <v>6428.25</v>
      </c>
      <c r="I742" s="83"/>
      <c r="J742" s="83"/>
      <c r="K742" s="83"/>
      <c r="L742" s="83"/>
      <c r="M742" s="83"/>
    </row>
    <row r="743" spans="1:13" ht="14" hidden="1" x14ac:dyDescent="0.15">
      <c r="A743" s="26">
        <v>81</v>
      </c>
      <c r="B743" s="28"/>
      <c r="C743" s="85">
        <f t="shared" ref="C743:G743" si="483">C69*$K$3</f>
        <v>16144.25</v>
      </c>
      <c r="D743" s="85">
        <f t="shared" si="483"/>
        <v>11662.25</v>
      </c>
      <c r="E743" s="85">
        <f t="shared" si="483"/>
        <v>9559.25</v>
      </c>
      <c r="F743" s="85">
        <f t="shared" si="483"/>
        <v>8288.75</v>
      </c>
      <c r="G743" s="85">
        <f t="shared" si="483"/>
        <v>6428.25</v>
      </c>
      <c r="I743" s="83"/>
      <c r="J743" s="83"/>
      <c r="K743" s="83"/>
      <c r="L743" s="83"/>
      <c r="M743" s="83"/>
    </row>
    <row r="744" spans="1:13" ht="14" hidden="1" x14ac:dyDescent="0.15">
      <c r="A744" s="26">
        <v>82</v>
      </c>
      <c r="B744" s="28"/>
      <c r="C744" s="85">
        <f t="shared" ref="C744:G744" si="484">C70*$K$3</f>
        <v>16144.25</v>
      </c>
      <c r="D744" s="85">
        <f t="shared" si="484"/>
        <v>11662.25</v>
      </c>
      <c r="E744" s="85">
        <f t="shared" si="484"/>
        <v>9559.25</v>
      </c>
      <c r="F744" s="85">
        <f t="shared" si="484"/>
        <v>8288.75</v>
      </c>
      <c r="G744" s="85">
        <f t="shared" si="484"/>
        <v>6428.25</v>
      </c>
      <c r="I744" s="83"/>
      <c r="J744" s="83"/>
      <c r="K744" s="83"/>
      <c r="L744" s="83"/>
      <c r="M744" s="83"/>
    </row>
    <row r="745" spans="1:13" ht="14" hidden="1" x14ac:dyDescent="0.15">
      <c r="A745" s="26">
        <v>83</v>
      </c>
      <c r="B745" s="28"/>
      <c r="C745" s="85">
        <f t="shared" ref="C745:G745" si="485">C71*$K$3</f>
        <v>16144.25</v>
      </c>
      <c r="D745" s="85">
        <f t="shared" si="485"/>
        <v>11662.25</v>
      </c>
      <c r="E745" s="85">
        <f t="shared" si="485"/>
        <v>9559.25</v>
      </c>
      <c r="F745" s="85">
        <f t="shared" si="485"/>
        <v>8288.75</v>
      </c>
      <c r="G745" s="85">
        <f t="shared" si="485"/>
        <v>6428.25</v>
      </c>
      <c r="I745" s="83"/>
      <c r="J745" s="83"/>
      <c r="K745" s="83"/>
      <c r="L745" s="83"/>
      <c r="M745" s="83"/>
    </row>
    <row r="746" spans="1:13" ht="14" hidden="1" x14ac:dyDescent="0.15">
      <c r="A746" s="26">
        <v>84</v>
      </c>
      <c r="B746" s="28" t="s">
        <v>3</v>
      </c>
      <c r="C746" s="85">
        <f t="shared" ref="C746:G746" si="486">C72*$K$3</f>
        <v>16144.25</v>
      </c>
      <c r="D746" s="85">
        <f t="shared" si="486"/>
        <v>11662.25</v>
      </c>
      <c r="E746" s="85">
        <f t="shared" si="486"/>
        <v>9559.25</v>
      </c>
      <c r="F746" s="85">
        <f t="shared" si="486"/>
        <v>8288.75</v>
      </c>
      <c r="G746" s="85">
        <f t="shared" si="486"/>
        <v>6428.25</v>
      </c>
      <c r="I746" s="83"/>
      <c r="J746" s="83"/>
      <c r="K746" s="83"/>
      <c r="L746" s="83"/>
      <c r="M746" s="83"/>
    </row>
    <row r="747" spans="1:13" ht="14" hidden="1" x14ac:dyDescent="0.15">
      <c r="A747" s="26">
        <v>1</v>
      </c>
      <c r="B747" s="28" t="s">
        <v>4</v>
      </c>
      <c r="C747" s="85">
        <f t="shared" ref="C747:G747" si="487">C73*$K$3</f>
        <v>834.75</v>
      </c>
      <c r="D747" s="85">
        <f t="shared" si="487"/>
        <v>597.75</v>
      </c>
      <c r="E747" s="85">
        <f t="shared" si="487"/>
        <v>506.25</v>
      </c>
      <c r="F747" s="85">
        <f t="shared" si="487"/>
        <v>439</v>
      </c>
      <c r="G747" s="85">
        <f t="shared" si="487"/>
        <v>340.75</v>
      </c>
      <c r="I747" s="83"/>
      <c r="J747" s="83"/>
      <c r="K747" s="83"/>
      <c r="L747" s="83"/>
      <c r="M747" s="83"/>
    </row>
    <row r="748" spans="1:13" ht="14" hidden="1" x14ac:dyDescent="0.15">
      <c r="A748" s="26">
        <v>2</v>
      </c>
      <c r="B748" s="28" t="s">
        <v>1</v>
      </c>
      <c r="C748" s="85">
        <f t="shared" ref="C748:G748" si="488">C74*$K$3</f>
        <v>1418.75</v>
      </c>
      <c r="D748" s="85">
        <f t="shared" si="488"/>
        <v>1016.25</v>
      </c>
      <c r="E748" s="85">
        <f t="shared" si="488"/>
        <v>860.5</v>
      </c>
      <c r="F748" s="85">
        <f t="shared" si="488"/>
        <v>746</v>
      </c>
      <c r="G748" s="85">
        <f t="shared" si="488"/>
        <v>579</v>
      </c>
      <c r="I748" s="83"/>
      <c r="J748" s="83"/>
      <c r="K748" s="83"/>
      <c r="L748" s="83"/>
      <c r="M748" s="83"/>
    </row>
    <row r="749" spans="1:13" ht="15" hidden="1" thickBot="1" x14ac:dyDescent="0.2">
      <c r="A749" s="26">
        <v>3</v>
      </c>
      <c r="B749" s="28" t="s">
        <v>5</v>
      </c>
      <c r="C749" s="85">
        <f t="shared" ref="C749:G749" si="489">C75*$K$3</f>
        <v>2002.75</v>
      </c>
      <c r="D749" s="85">
        <f t="shared" si="489"/>
        <v>1434.5</v>
      </c>
      <c r="E749" s="85">
        <f t="shared" si="489"/>
        <v>1215</v>
      </c>
      <c r="F749" s="85">
        <f t="shared" si="489"/>
        <v>1053.25</v>
      </c>
      <c r="G749" s="85">
        <f t="shared" si="489"/>
        <v>817</v>
      </c>
      <c r="I749" s="83"/>
      <c r="J749" s="83"/>
      <c r="K749" s="83"/>
      <c r="L749" s="83"/>
      <c r="M749" s="83"/>
    </row>
    <row r="750" spans="1:13" ht="14" hidden="1" thickBot="1" x14ac:dyDescent="0.2">
      <c r="A750" s="31"/>
      <c r="B750" s="31"/>
      <c r="C750" s="31"/>
      <c r="D750" s="31"/>
      <c r="E750" s="31"/>
      <c r="F750" s="31"/>
      <c r="G750" s="31"/>
    </row>
    <row r="751" spans="1:13" ht="18" hidden="1" x14ac:dyDescent="0.2">
      <c r="A751" s="190" t="s">
        <v>17</v>
      </c>
      <c r="B751" s="191"/>
      <c r="C751" s="191"/>
      <c r="D751" s="191"/>
      <c r="E751" s="191"/>
      <c r="F751" s="191"/>
      <c r="G751" s="192"/>
    </row>
    <row r="752" spans="1:13" ht="18" hidden="1" x14ac:dyDescent="0.2">
      <c r="A752" s="193" t="s">
        <v>12</v>
      </c>
      <c r="B752" s="194"/>
      <c r="C752" s="194"/>
      <c r="D752" s="194"/>
      <c r="E752" s="194"/>
      <c r="F752" s="194"/>
      <c r="G752" s="195"/>
    </row>
    <row r="753" spans="1:12" hidden="1" x14ac:dyDescent="0.15">
      <c r="A753" s="187" t="s">
        <v>0</v>
      </c>
      <c r="B753" s="188"/>
      <c r="C753" s="188"/>
      <c r="D753" s="188"/>
      <c r="E753" s="188"/>
      <c r="F753" s="188"/>
      <c r="G753" s="189"/>
    </row>
    <row r="754" spans="1:12" hidden="1" x14ac:dyDescent="0.15">
      <c r="A754" s="26" t="s">
        <v>2</v>
      </c>
      <c r="B754" s="27" t="s">
        <v>2</v>
      </c>
      <c r="C754" s="36">
        <v>2000</v>
      </c>
      <c r="D754" s="36">
        <v>3500</v>
      </c>
      <c r="E754" s="80">
        <v>5000</v>
      </c>
      <c r="F754" s="78"/>
      <c r="G754" s="79"/>
    </row>
    <row r="755" spans="1:12" ht="14" hidden="1" x14ac:dyDescent="0.15">
      <c r="A755" s="26">
        <v>18</v>
      </c>
      <c r="B755" s="28"/>
      <c r="C755" s="85">
        <f>C155*$K$3</f>
        <v>1074.25</v>
      </c>
      <c r="D755" s="85">
        <f t="shared" ref="D755:F755" si="490">D155*$K$3</f>
        <v>912</v>
      </c>
      <c r="E755" s="85">
        <f t="shared" si="490"/>
        <v>791</v>
      </c>
      <c r="F755" s="85">
        <f t="shared" si="490"/>
        <v>588.25</v>
      </c>
      <c r="G755" s="85">
        <v>0</v>
      </c>
      <c r="I755" s="83"/>
      <c r="J755" s="83"/>
      <c r="K755" s="83"/>
      <c r="L755" s="83"/>
    </row>
    <row r="756" spans="1:12" ht="14" hidden="1" x14ac:dyDescent="0.15">
      <c r="A756" s="26">
        <v>19</v>
      </c>
      <c r="B756" s="28"/>
      <c r="C756" s="85">
        <f t="shared" ref="C756:F756" si="491">C156*$K$3</f>
        <v>1087.75</v>
      </c>
      <c r="D756" s="85">
        <f t="shared" si="491"/>
        <v>921.75</v>
      </c>
      <c r="E756" s="85">
        <f t="shared" si="491"/>
        <v>798.5</v>
      </c>
      <c r="F756" s="85">
        <f t="shared" si="491"/>
        <v>594.25</v>
      </c>
      <c r="G756" s="85">
        <v>0</v>
      </c>
      <c r="I756" s="83"/>
      <c r="J756" s="83"/>
      <c r="K756" s="83"/>
      <c r="L756" s="83"/>
    </row>
    <row r="757" spans="1:12" ht="14" hidden="1" x14ac:dyDescent="0.15">
      <c r="A757" s="26">
        <v>20</v>
      </c>
      <c r="B757" s="28"/>
      <c r="C757" s="85">
        <f t="shared" ref="C757:F757" si="492">C157*$K$3</f>
        <v>1101.25</v>
      </c>
      <c r="D757" s="85">
        <f t="shared" si="492"/>
        <v>931.75</v>
      </c>
      <c r="E757" s="85">
        <f t="shared" si="492"/>
        <v>806.5</v>
      </c>
      <c r="F757" s="85">
        <f t="shared" si="492"/>
        <v>600</v>
      </c>
      <c r="G757" s="85">
        <v>0</v>
      </c>
      <c r="I757" s="83"/>
      <c r="J757" s="83"/>
      <c r="K757" s="83"/>
      <c r="L757" s="83"/>
    </row>
    <row r="758" spans="1:12" ht="14" hidden="1" x14ac:dyDescent="0.15">
      <c r="A758" s="26">
        <v>21</v>
      </c>
      <c r="B758" s="28"/>
      <c r="C758" s="85">
        <f t="shared" ref="C758:F758" si="493">C158*$K$3</f>
        <v>1115</v>
      </c>
      <c r="D758" s="85">
        <f t="shared" si="493"/>
        <v>942.25</v>
      </c>
      <c r="E758" s="85">
        <f t="shared" si="493"/>
        <v>814.75</v>
      </c>
      <c r="F758" s="85">
        <f t="shared" si="493"/>
        <v>606.25</v>
      </c>
      <c r="G758" s="85">
        <v>0</v>
      </c>
      <c r="I758" s="83"/>
      <c r="J758" s="83"/>
      <c r="K758" s="83"/>
      <c r="L758" s="83"/>
    </row>
    <row r="759" spans="1:12" ht="14" hidden="1" x14ac:dyDescent="0.15">
      <c r="A759" s="26">
        <v>22</v>
      </c>
      <c r="B759" s="28"/>
      <c r="C759" s="85">
        <f t="shared" ref="C759:F759" si="494">C159*$K$3</f>
        <v>1129.25</v>
      </c>
      <c r="D759" s="85">
        <f t="shared" si="494"/>
        <v>953</v>
      </c>
      <c r="E759" s="85">
        <f t="shared" si="494"/>
        <v>823.25</v>
      </c>
      <c r="F759" s="85">
        <f t="shared" si="494"/>
        <v>612.25</v>
      </c>
      <c r="G759" s="85">
        <v>0</v>
      </c>
      <c r="I759" s="83"/>
      <c r="J759" s="83"/>
      <c r="K759" s="83"/>
      <c r="L759" s="83"/>
    </row>
    <row r="760" spans="1:12" ht="14" hidden="1" x14ac:dyDescent="0.15">
      <c r="A760" s="26">
        <v>23</v>
      </c>
      <c r="B760" s="28"/>
      <c r="C760" s="85">
        <f t="shared" ref="C760:F760" si="495">C160*$K$3</f>
        <v>1144.25</v>
      </c>
      <c r="D760" s="85">
        <f t="shared" si="495"/>
        <v>964.5</v>
      </c>
      <c r="E760" s="85">
        <f t="shared" si="495"/>
        <v>832.5</v>
      </c>
      <c r="F760" s="85">
        <f t="shared" si="495"/>
        <v>619.25</v>
      </c>
      <c r="G760" s="85">
        <v>0</v>
      </c>
      <c r="I760" s="83"/>
      <c r="J760" s="83"/>
      <c r="K760" s="83"/>
      <c r="L760" s="83"/>
    </row>
    <row r="761" spans="1:12" ht="14" hidden="1" x14ac:dyDescent="0.15">
      <c r="A761" s="26">
        <v>24</v>
      </c>
      <c r="B761" s="28"/>
      <c r="C761" s="85">
        <f t="shared" ref="C761:F761" si="496">C161*$K$3</f>
        <v>1160</v>
      </c>
      <c r="D761" s="85">
        <f t="shared" si="496"/>
        <v>976.75</v>
      </c>
      <c r="E761" s="85">
        <f t="shared" si="496"/>
        <v>841.75</v>
      </c>
      <c r="F761" s="85">
        <f t="shared" si="496"/>
        <v>626.25</v>
      </c>
      <c r="G761" s="85">
        <v>0</v>
      </c>
      <c r="I761" s="83"/>
      <c r="J761" s="83"/>
      <c r="K761" s="83"/>
      <c r="L761" s="83"/>
    </row>
    <row r="762" spans="1:12" ht="14" hidden="1" x14ac:dyDescent="0.15">
      <c r="A762" s="26">
        <v>25</v>
      </c>
      <c r="B762" s="28"/>
      <c r="C762" s="85">
        <f t="shared" ref="C762:F762" si="497">C162*$K$3</f>
        <v>1175.75</v>
      </c>
      <c r="D762" s="85">
        <f t="shared" si="497"/>
        <v>988.25</v>
      </c>
      <c r="E762" s="85">
        <f t="shared" si="497"/>
        <v>851.25</v>
      </c>
      <c r="F762" s="85">
        <f t="shared" si="497"/>
        <v>633.25</v>
      </c>
      <c r="G762" s="85">
        <v>0</v>
      </c>
      <c r="I762" s="83"/>
      <c r="J762" s="83"/>
      <c r="K762" s="83"/>
      <c r="L762" s="83"/>
    </row>
    <row r="763" spans="1:12" ht="14" hidden="1" x14ac:dyDescent="0.15">
      <c r="A763" s="26">
        <v>26</v>
      </c>
      <c r="B763" s="28"/>
      <c r="C763" s="85">
        <f t="shared" ref="C763:F763" si="498">C163*$K$3</f>
        <v>1199</v>
      </c>
      <c r="D763" s="85">
        <f t="shared" si="498"/>
        <v>1006</v>
      </c>
      <c r="E763" s="85">
        <f t="shared" si="498"/>
        <v>865.25</v>
      </c>
      <c r="F763" s="85">
        <f t="shared" si="498"/>
        <v>643.75</v>
      </c>
      <c r="G763" s="85">
        <v>0</v>
      </c>
      <c r="I763" s="83"/>
      <c r="J763" s="83"/>
      <c r="K763" s="83"/>
      <c r="L763" s="83"/>
    </row>
    <row r="764" spans="1:12" ht="14" hidden="1" x14ac:dyDescent="0.15">
      <c r="A764" s="26">
        <v>27</v>
      </c>
      <c r="B764" s="28"/>
      <c r="C764" s="85">
        <f t="shared" ref="C764:F764" si="499">C164*$K$3</f>
        <v>1223</v>
      </c>
      <c r="D764" s="85">
        <f t="shared" si="499"/>
        <v>1024.5</v>
      </c>
      <c r="E764" s="85">
        <f t="shared" si="499"/>
        <v>880.5</v>
      </c>
      <c r="F764" s="85">
        <f t="shared" si="499"/>
        <v>655</v>
      </c>
      <c r="G764" s="85">
        <v>0</v>
      </c>
      <c r="I764" s="83"/>
      <c r="J764" s="83"/>
      <c r="K764" s="83"/>
      <c r="L764" s="83"/>
    </row>
    <row r="765" spans="1:12" ht="14" hidden="1" x14ac:dyDescent="0.15">
      <c r="A765" s="26">
        <v>28</v>
      </c>
      <c r="B765" s="28"/>
      <c r="C765" s="85">
        <f t="shared" ref="C765:F765" si="500">C165*$K$3</f>
        <v>1248</v>
      </c>
      <c r="D765" s="85">
        <f t="shared" si="500"/>
        <v>1044</v>
      </c>
      <c r="E765" s="85">
        <f t="shared" si="500"/>
        <v>895.75</v>
      </c>
      <c r="F765" s="85">
        <f t="shared" si="500"/>
        <v>666.5</v>
      </c>
      <c r="G765" s="85">
        <v>0</v>
      </c>
      <c r="I765" s="83"/>
      <c r="J765" s="83"/>
      <c r="K765" s="83"/>
      <c r="L765" s="83"/>
    </row>
    <row r="766" spans="1:12" ht="14" hidden="1" x14ac:dyDescent="0.15">
      <c r="A766" s="26">
        <v>29</v>
      </c>
      <c r="B766" s="28"/>
      <c r="C766" s="85">
        <f t="shared" ref="C766:F766" si="501">C166*$K$3</f>
        <v>1274</v>
      </c>
      <c r="D766" s="85">
        <f t="shared" si="501"/>
        <v>1063.5</v>
      </c>
      <c r="E766" s="85">
        <f t="shared" si="501"/>
        <v>912</v>
      </c>
      <c r="F766" s="85">
        <f t="shared" si="501"/>
        <v>678.5</v>
      </c>
      <c r="G766" s="85">
        <v>0</v>
      </c>
      <c r="I766" s="83"/>
      <c r="J766" s="83"/>
      <c r="K766" s="83"/>
      <c r="L766" s="83"/>
    </row>
    <row r="767" spans="1:12" ht="14" hidden="1" x14ac:dyDescent="0.15">
      <c r="A767" s="26">
        <v>30</v>
      </c>
      <c r="B767" s="28"/>
      <c r="C767" s="85">
        <f t="shared" ref="C767:F767" si="502">C167*$K$3</f>
        <v>1301</v>
      </c>
      <c r="D767" s="85">
        <f t="shared" si="502"/>
        <v>1084.5</v>
      </c>
      <c r="E767" s="85">
        <f t="shared" si="502"/>
        <v>929.25</v>
      </c>
      <c r="F767" s="85">
        <f t="shared" si="502"/>
        <v>691.25</v>
      </c>
      <c r="G767" s="85">
        <v>0</v>
      </c>
      <c r="I767" s="83"/>
      <c r="J767" s="83"/>
      <c r="K767" s="83"/>
      <c r="L767" s="83"/>
    </row>
    <row r="768" spans="1:12" ht="14" hidden="1" x14ac:dyDescent="0.15">
      <c r="A768" s="26">
        <v>31</v>
      </c>
      <c r="B768" s="28"/>
      <c r="C768" s="85">
        <f t="shared" ref="C768:F768" si="503">C168*$K$3</f>
        <v>1328.75</v>
      </c>
      <c r="D768" s="85">
        <f t="shared" si="503"/>
        <v>1106.5</v>
      </c>
      <c r="E768" s="85">
        <f t="shared" si="503"/>
        <v>946.25</v>
      </c>
      <c r="F768" s="85">
        <f t="shared" si="503"/>
        <v>704</v>
      </c>
      <c r="G768" s="85">
        <v>0</v>
      </c>
      <c r="I768" s="83"/>
      <c r="J768" s="83"/>
      <c r="K768" s="83"/>
      <c r="L768" s="83"/>
    </row>
    <row r="769" spans="1:12" ht="14" hidden="1" x14ac:dyDescent="0.15">
      <c r="A769" s="26">
        <v>32</v>
      </c>
      <c r="B769" s="28"/>
      <c r="C769" s="85">
        <f t="shared" ref="C769:F769" si="504">C169*$K$3</f>
        <v>1357.75</v>
      </c>
      <c r="D769" s="85">
        <f t="shared" si="504"/>
        <v>1128.5</v>
      </c>
      <c r="E769" s="85">
        <f t="shared" si="504"/>
        <v>964.75</v>
      </c>
      <c r="F769" s="85">
        <f t="shared" si="504"/>
        <v>717.75</v>
      </c>
      <c r="G769" s="85">
        <v>0</v>
      </c>
      <c r="I769" s="83"/>
      <c r="J769" s="83"/>
      <c r="K769" s="83"/>
      <c r="L769" s="83"/>
    </row>
    <row r="770" spans="1:12" ht="14" hidden="1" x14ac:dyDescent="0.15">
      <c r="A770" s="26">
        <v>33</v>
      </c>
      <c r="B770" s="28"/>
      <c r="C770" s="85">
        <f t="shared" ref="C770:F770" si="505">C170*$K$3</f>
        <v>1387.25</v>
      </c>
      <c r="D770" s="85">
        <f t="shared" si="505"/>
        <v>1152</v>
      </c>
      <c r="E770" s="85">
        <f t="shared" si="505"/>
        <v>983.75</v>
      </c>
      <c r="F770" s="85">
        <f t="shared" si="505"/>
        <v>731.75</v>
      </c>
      <c r="G770" s="85">
        <v>0</v>
      </c>
      <c r="I770" s="83"/>
      <c r="J770" s="83"/>
      <c r="K770" s="83"/>
      <c r="L770" s="83"/>
    </row>
    <row r="771" spans="1:12" ht="14" hidden="1" x14ac:dyDescent="0.15">
      <c r="A771" s="26">
        <v>34</v>
      </c>
      <c r="B771" s="28"/>
      <c r="C771" s="85">
        <f t="shared" ref="C771:F771" si="506">C171*$K$3</f>
        <v>1418.25</v>
      </c>
      <c r="D771" s="85">
        <f t="shared" si="506"/>
        <v>1176.25</v>
      </c>
      <c r="E771" s="85">
        <f t="shared" si="506"/>
        <v>1003.75</v>
      </c>
      <c r="F771" s="85">
        <f t="shared" si="506"/>
        <v>746.75</v>
      </c>
      <c r="G771" s="85">
        <v>0</v>
      </c>
      <c r="I771" s="83"/>
      <c r="J771" s="83"/>
      <c r="K771" s="83"/>
      <c r="L771" s="83"/>
    </row>
    <row r="772" spans="1:12" ht="14" hidden="1" x14ac:dyDescent="0.15">
      <c r="A772" s="26">
        <v>35</v>
      </c>
      <c r="B772" s="28"/>
      <c r="C772" s="85">
        <f t="shared" ref="C772:F772" si="507">C172*$K$3</f>
        <v>1450</v>
      </c>
      <c r="D772" s="85">
        <f t="shared" si="507"/>
        <v>1201</v>
      </c>
      <c r="E772" s="85">
        <f t="shared" si="507"/>
        <v>1024</v>
      </c>
      <c r="F772" s="85">
        <f t="shared" si="507"/>
        <v>761.75</v>
      </c>
      <c r="G772" s="85">
        <v>0</v>
      </c>
      <c r="I772" s="83"/>
      <c r="J772" s="83"/>
      <c r="K772" s="83"/>
      <c r="L772" s="83"/>
    </row>
    <row r="773" spans="1:12" ht="14" hidden="1" x14ac:dyDescent="0.15">
      <c r="A773" s="26">
        <v>36</v>
      </c>
      <c r="B773" s="28"/>
      <c r="C773" s="85">
        <f t="shared" ref="C773:F773" si="508">C173*$K$3</f>
        <v>1482.5</v>
      </c>
      <c r="D773" s="85">
        <f t="shared" si="508"/>
        <v>1226.75</v>
      </c>
      <c r="E773" s="85">
        <f t="shared" si="508"/>
        <v>1044.75</v>
      </c>
      <c r="F773" s="85">
        <f t="shared" si="508"/>
        <v>777</v>
      </c>
      <c r="G773" s="85">
        <v>0</v>
      </c>
      <c r="I773" s="83"/>
      <c r="J773" s="83"/>
      <c r="K773" s="83"/>
      <c r="L773" s="83"/>
    </row>
    <row r="774" spans="1:12" ht="14" hidden="1" x14ac:dyDescent="0.15">
      <c r="A774" s="26">
        <v>37</v>
      </c>
      <c r="B774" s="28"/>
      <c r="C774" s="85">
        <f t="shared" ref="C774:F774" si="509">C174*$K$3</f>
        <v>1516</v>
      </c>
      <c r="D774" s="85">
        <f t="shared" si="509"/>
        <v>1253.25</v>
      </c>
      <c r="E774" s="85">
        <f t="shared" si="509"/>
        <v>1068.5</v>
      </c>
      <c r="F774" s="85">
        <f t="shared" si="509"/>
        <v>795</v>
      </c>
      <c r="G774" s="85">
        <v>0</v>
      </c>
      <c r="I774" s="83"/>
      <c r="J774" s="83"/>
      <c r="K774" s="83"/>
      <c r="L774" s="83"/>
    </row>
    <row r="775" spans="1:12" ht="14" hidden="1" x14ac:dyDescent="0.15">
      <c r="A775" s="26">
        <v>38</v>
      </c>
      <c r="B775" s="28"/>
      <c r="C775" s="85">
        <f t="shared" ref="C775:F775" si="510">C175*$K$3</f>
        <v>1550.25</v>
      </c>
      <c r="D775" s="85">
        <f t="shared" si="510"/>
        <v>1280.5</v>
      </c>
      <c r="E775" s="85">
        <f t="shared" si="510"/>
        <v>1095.75</v>
      </c>
      <c r="F775" s="85">
        <f t="shared" si="510"/>
        <v>815</v>
      </c>
      <c r="G775" s="85">
        <v>0</v>
      </c>
      <c r="I775" s="83"/>
      <c r="J775" s="83"/>
      <c r="K775" s="83"/>
      <c r="L775" s="83"/>
    </row>
    <row r="776" spans="1:12" ht="14" hidden="1" x14ac:dyDescent="0.15">
      <c r="A776" s="26">
        <v>39</v>
      </c>
      <c r="B776" s="28"/>
      <c r="C776" s="85">
        <f t="shared" ref="C776:F776" si="511">C176*$K$3</f>
        <v>1586.25</v>
      </c>
      <c r="D776" s="85">
        <f t="shared" si="511"/>
        <v>1309</v>
      </c>
      <c r="E776" s="85">
        <f t="shared" si="511"/>
        <v>1123.75</v>
      </c>
      <c r="F776" s="85">
        <f t="shared" si="511"/>
        <v>836</v>
      </c>
      <c r="G776" s="85">
        <v>0</v>
      </c>
      <c r="I776" s="83"/>
      <c r="J776" s="83"/>
      <c r="K776" s="83"/>
      <c r="L776" s="83"/>
    </row>
    <row r="777" spans="1:12" ht="14" hidden="1" x14ac:dyDescent="0.15">
      <c r="A777" s="26">
        <v>40</v>
      </c>
      <c r="B777" s="28"/>
      <c r="C777" s="85">
        <f t="shared" ref="C777:F777" si="512">C177*$K$3</f>
        <v>1622.25</v>
      </c>
      <c r="D777" s="85">
        <f t="shared" si="512"/>
        <v>1337.75</v>
      </c>
      <c r="E777" s="85">
        <f t="shared" si="512"/>
        <v>1152.25</v>
      </c>
      <c r="F777" s="85">
        <f t="shared" si="512"/>
        <v>857.5</v>
      </c>
      <c r="G777" s="85">
        <v>0</v>
      </c>
      <c r="I777" s="83"/>
      <c r="J777" s="83"/>
      <c r="K777" s="83"/>
      <c r="L777" s="83"/>
    </row>
    <row r="778" spans="1:12" ht="14" hidden="1" x14ac:dyDescent="0.15">
      <c r="A778" s="26">
        <v>41</v>
      </c>
      <c r="B778" s="28"/>
      <c r="C778" s="85">
        <f t="shared" ref="C778:F778" si="513">C178*$K$3</f>
        <v>1659.75</v>
      </c>
      <c r="D778" s="85">
        <f t="shared" si="513"/>
        <v>1367.25</v>
      </c>
      <c r="E778" s="85">
        <f t="shared" si="513"/>
        <v>1182</v>
      </c>
      <c r="F778" s="85">
        <f t="shared" si="513"/>
        <v>879.5</v>
      </c>
      <c r="G778" s="85">
        <v>0</v>
      </c>
      <c r="I778" s="83"/>
      <c r="J778" s="83"/>
      <c r="K778" s="83"/>
      <c r="L778" s="83"/>
    </row>
    <row r="779" spans="1:12" ht="14" hidden="1" x14ac:dyDescent="0.15">
      <c r="A779" s="26">
        <v>42</v>
      </c>
      <c r="B779" s="28"/>
      <c r="C779" s="85">
        <f t="shared" ref="C779:F779" si="514">C179*$K$3</f>
        <v>1698.5</v>
      </c>
      <c r="D779" s="85">
        <f t="shared" si="514"/>
        <v>1398</v>
      </c>
      <c r="E779" s="85">
        <f t="shared" si="514"/>
        <v>1212.25</v>
      </c>
      <c r="F779" s="85">
        <f t="shared" si="514"/>
        <v>902</v>
      </c>
      <c r="G779" s="85">
        <v>0</v>
      </c>
      <c r="I779" s="83"/>
      <c r="J779" s="83"/>
      <c r="K779" s="83"/>
      <c r="L779" s="83"/>
    </row>
    <row r="780" spans="1:12" ht="14" hidden="1" x14ac:dyDescent="0.15">
      <c r="A780" s="26">
        <v>43</v>
      </c>
      <c r="B780" s="28"/>
      <c r="C780" s="85">
        <f t="shared" ref="C780:F780" si="515">C180*$K$3</f>
        <v>1737.25</v>
      </c>
      <c r="D780" s="85">
        <f t="shared" si="515"/>
        <v>1429.25</v>
      </c>
      <c r="E780" s="85">
        <f t="shared" si="515"/>
        <v>1243</v>
      </c>
      <c r="F780" s="85">
        <f t="shared" si="515"/>
        <v>924.75</v>
      </c>
      <c r="G780" s="85">
        <v>0</v>
      </c>
      <c r="I780" s="83"/>
      <c r="J780" s="83"/>
      <c r="K780" s="83"/>
      <c r="L780" s="83"/>
    </row>
    <row r="781" spans="1:12" ht="14" hidden="1" x14ac:dyDescent="0.15">
      <c r="A781" s="26">
        <v>44</v>
      </c>
      <c r="B781" s="28"/>
      <c r="C781" s="85">
        <f t="shared" ref="C781:F781" si="516">C181*$K$3</f>
        <v>1777.75</v>
      </c>
      <c r="D781" s="85">
        <f t="shared" si="516"/>
        <v>1461.25</v>
      </c>
      <c r="E781" s="85">
        <f t="shared" si="516"/>
        <v>1274.75</v>
      </c>
      <c r="F781" s="85">
        <f t="shared" si="516"/>
        <v>948.25</v>
      </c>
      <c r="G781" s="85">
        <v>0</v>
      </c>
      <c r="I781" s="83"/>
      <c r="J781" s="83"/>
      <c r="K781" s="83"/>
      <c r="L781" s="83"/>
    </row>
    <row r="782" spans="1:12" ht="14" hidden="1" x14ac:dyDescent="0.15">
      <c r="A782" s="26">
        <v>45</v>
      </c>
      <c r="B782" s="28"/>
      <c r="C782" s="85">
        <f t="shared" ref="C782:F782" si="517">C182*$K$3</f>
        <v>1819.25</v>
      </c>
      <c r="D782" s="85">
        <f t="shared" si="517"/>
        <v>1494.25</v>
      </c>
      <c r="E782" s="85">
        <f t="shared" si="517"/>
        <v>1307.25</v>
      </c>
      <c r="F782" s="85">
        <f t="shared" si="517"/>
        <v>972.75</v>
      </c>
      <c r="G782" s="85">
        <v>0</v>
      </c>
      <c r="I782" s="83"/>
      <c r="J782" s="83"/>
      <c r="K782" s="83"/>
      <c r="L782" s="83"/>
    </row>
    <row r="783" spans="1:12" ht="14" hidden="1" x14ac:dyDescent="0.15">
      <c r="A783" s="26">
        <v>46</v>
      </c>
      <c r="B783" s="28"/>
      <c r="C783" s="85">
        <f t="shared" ref="C783:F783" si="518">C183*$K$3</f>
        <v>1861.25</v>
      </c>
      <c r="D783" s="85">
        <f t="shared" si="518"/>
        <v>1528</v>
      </c>
      <c r="E783" s="85">
        <f t="shared" si="518"/>
        <v>1341</v>
      </c>
      <c r="F783" s="85">
        <f t="shared" si="518"/>
        <v>997.25</v>
      </c>
      <c r="G783" s="85">
        <v>0</v>
      </c>
      <c r="I783" s="83"/>
      <c r="J783" s="83"/>
      <c r="K783" s="83"/>
      <c r="L783" s="83"/>
    </row>
    <row r="784" spans="1:12" ht="14" hidden="1" x14ac:dyDescent="0.15">
      <c r="A784" s="26">
        <v>47</v>
      </c>
      <c r="B784" s="28"/>
      <c r="C784" s="85">
        <f t="shared" ref="C784:F784" si="519">C184*$K$3</f>
        <v>1904.75</v>
      </c>
      <c r="D784" s="85">
        <f t="shared" si="519"/>
        <v>1562.5</v>
      </c>
      <c r="E784" s="85">
        <f t="shared" si="519"/>
        <v>1375</v>
      </c>
      <c r="F784" s="85">
        <f t="shared" si="519"/>
        <v>1022.75</v>
      </c>
      <c r="G784" s="85">
        <v>0</v>
      </c>
      <c r="I784" s="83"/>
      <c r="J784" s="83"/>
      <c r="K784" s="83"/>
      <c r="L784" s="83"/>
    </row>
    <row r="785" spans="1:12" ht="14" hidden="1" x14ac:dyDescent="0.15">
      <c r="A785" s="26">
        <v>48</v>
      </c>
      <c r="B785" s="28"/>
      <c r="C785" s="85">
        <f t="shared" ref="C785:F785" si="520">C185*$K$3</f>
        <v>1948.5</v>
      </c>
      <c r="D785" s="85">
        <f t="shared" si="520"/>
        <v>1597.75</v>
      </c>
      <c r="E785" s="85">
        <f t="shared" si="520"/>
        <v>1410</v>
      </c>
      <c r="F785" s="85">
        <f t="shared" si="520"/>
        <v>1048.75</v>
      </c>
      <c r="G785" s="85">
        <v>0</v>
      </c>
      <c r="I785" s="83"/>
      <c r="J785" s="83"/>
      <c r="K785" s="83"/>
      <c r="L785" s="83"/>
    </row>
    <row r="786" spans="1:12" ht="14" hidden="1" x14ac:dyDescent="0.15">
      <c r="A786" s="26">
        <v>49</v>
      </c>
      <c r="B786" s="28"/>
      <c r="C786" s="85">
        <f t="shared" ref="C786:F786" si="521">C186*$K$3</f>
        <v>1993.5</v>
      </c>
      <c r="D786" s="85">
        <f t="shared" si="521"/>
        <v>1633.75</v>
      </c>
      <c r="E786" s="85">
        <f t="shared" si="521"/>
        <v>1445.5</v>
      </c>
      <c r="F786" s="85">
        <f t="shared" si="521"/>
        <v>1075</v>
      </c>
      <c r="G786" s="85">
        <v>0</v>
      </c>
      <c r="I786" s="83"/>
      <c r="J786" s="83"/>
      <c r="K786" s="83"/>
      <c r="L786" s="83"/>
    </row>
    <row r="787" spans="1:12" ht="14" hidden="1" x14ac:dyDescent="0.15">
      <c r="A787" s="26">
        <v>50</v>
      </c>
      <c r="B787" s="28"/>
      <c r="C787" s="85">
        <f t="shared" ref="C787:F787" si="522">C187*$K$3</f>
        <v>2039.5</v>
      </c>
      <c r="D787" s="85">
        <f t="shared" si="522"/>
        <v>1671</v>
      </c>
      <c r="E787" s="85">
        <f t="shared" si="522"/>
        <v>1481.5</v>
      </c>
      <c r="F787" s="85">
        <f t="shared" si="522"/>
        <v>1102.25</v>
      </c>
      <c r="G787" s="85">
        <v>0</v>
      </c>
      <c r="I787" s="83"/>
      <c r="J787" s="83"/>
      <c r="K787" s="83"/>
      <c r="L787" s="83"/>
    </row>
    <row r="788" spans="1:12" ht="14" hidden="1" x14ac:dyDescent="0.15">
      <c r="A788" s="26">
        <v>51</v>
      </c>
      <c r="B788" s="28"/>
      <c r="C788" s="85">
        <f t="shared" ref="C788:F788" si="523">C188*$K$3</f>
        <v>2086.5</v>
      </c>
      <c r="D788" s="85">
        <f t="shared" si="523"/>
        <v>1708.75</v>
      </c>
      <c r="E788" s="85">
        <f t="shared" si="523"/>
        <v>1518.5</v>
      </c>
      <c r="F788" s="85">
        <f t="shared" si="523"/>
        <v>1129.75</v>
      </c>
      <c r="G788" s="85">
        <v>0</v>
      </c>
      <c r="I788" s="83"/>
      <c r="J788" s="83"/>
      <c r="K788" s="83"/>
      <c r="L788" s="83"/>
    </row>
    <row r="789" spans="1:12" ht="14" hidden="1" x14ac:dyDescent="0.15">
      <c r="A789" s="26">
        <v>52</v>
      </c>
      <c r="B789" s="28"/>
      <c r="C789" s="85">
        <f t="shared" ref="C789:F789" si="524">C189*$K$3</f>
        <v>2134.5</v>
      </c>
      <c r="D789" s="85">
        <f t="shared" si="524"/>
        <v>1747.25</v>
      </c>
      <c r="E789" s="85">
        <f t="shared" si="524"/>
        <v>1556.75</v>
      </c>
      <c r="F789" s="85">
        <f t="shared" si="524"/>
        <v>1158</v>
      </c>
      <c r="G789" s="85">
        <v>0</v>
      </c>
      <c r="I789" s="83"/>
      <c r="J789" s="83"/>
      <c r="K789" s="83"/>
      <c r="L789" s="83"/>
    </row>
    <row r="790" spans="1:12" ht="14" hidden="1" x14ac:dyDescent="0.15">
      <c r="A790" s="26">
        <v>53</v>
      </c>
      <c r="B790" s="28"/>
      <c r="C790" s="85">
        <f t="shared" ref="C790:F790" si="525">C190*$K$3</f>
        <v>2183.25</v>
      </c>
      <c r="D790" s="85">
        <f t="shared" si="525"/>
        <v>1787</v>
      </c>
      <c r="E790" s="85">
        <f t="shared" si="525"/>
        <v>1595.5</v>
      </c>
      <c r="F790" s="85">
        <f t="shared" si="525"/>
        <v>1186.75</v>
      </c>
      <c r="G790" s="85">
        <v>0</v>
      </c>
      <c r="I790" s="83"/>
      <c r="J790" s="83"/>
      <c r="K790" s="83"/>
      <c r="L790" s="83"/>
    </row>
    <row r="791" spans="1:12" ht="14" hidden="1" x14ac:dyDescent="0.15">
      <c r="A791" s="26">
        <v>54</v>
      </c>
      <c r="B791" s="28"/>
      <c r="C791" s="85">
        <f t="shared" ref="C791:F791" si="526">C191*$K$3</f>
        <v>2232.75</v>
      </c>
      <c r="D791" s="85">
        <f t="shared" si="526"/>
        <v>1827</v>
      </c>
      <c r="E791" s="85">
        <f t="shared" si="526"/>
        <v>1634.75</v>
      </c>
      <c r="F791" s="85">
        <f t="shared" si="526"/>
        <v>1216</v>
      </c>
      <c r="G791" s="85">
        <v>0</v>
      </c>
      <c r="I791" s="83"/>
      <c r="J791" s="83"/>
      <c r="K791" s="83"/>
      <c r="L791" s="83"/>
    </row>
    <row r="792" spans="1:12" ht="14" hidden="1" x14ac:dyDescent="0.15">
      <c r="A792" s="26">
        <v>55</v>
      </c>
      <c r="B792" s="28"/>
      <c r="C792" s="85">
        <f t="shared" ref="C792:F792" si="527">C192*$K$3</f>
        <v>2283.75</v>
      </c>
      <c r="D792" s="85">
        <f t="shared" si="527"/>
        <v>1867.75</v>
      </c>
      <c r="E792" s="85">
        <f t="shared" si="527"/>
        <v>1675</v>
      </c>
      <c r="F792" s="85">
        <f t="shared" si="527"/>
        <v>1246</v>
      </c>
      <c r="G792" s="85">
        <v>0</v>
      </c>
      <c r="I792" s="83"/>
      <c r="J792" s="83"/>
      <c r="K792" s="83"/>
      <c r="L792" s="83"/>
    </row>
    <row r="793" spans="1:12" ht="14" hidden="1" x14ac:dyDescent="0.15">
      <c r="A793" s="26">
        <v>56</v>
      </c>
      <c r="B793" s="28"/>
      <c r="C793" s="85">
        <f t="shared" ref="C793:F793" si="528">C193*$K$3</f>
        <v>2335.5</v>
      </c>
      <c r="D793" s="85">
        <f t="shared" si="528"/>
        <v>1909.75</v>
      </c>
      <c r="E793" s="85">
        <f t="shared" si="528"/>
        <v>1716</v>
      </c>
      <c r="F793" s="85">
        <f t="shared" si="528"/>
        <v>1276.75</v>
      </c>
      <c r="G793" s="85">
        <v>0</v>
      </c>
      <c r="I793" s="83"/>
      <c r="J793" s="83"/>
      <c r="K793" s="83"/>
      <c r="L793" s="83"/>
    </row>
    <row r="794" spans="1:12" ht="14" hidden="1" x14ac:dyDescent="0.15">
      <c r="A794" s="26">
        <v>57</v>
      </c>
      <c r="B794" s="28"/>
      <c r="C794" s="85">
        <f t="shared" ref="C794:F794" si="529">C194*$K$3</f>
        <v>2387.75</v>
      </c>
      <c r="D794" s="85">
        <f t="shared" si="529"/>
        <v>1952</v>
      </c>
      <c r="E794" s="85">
        <f t="shared" si="529"/>
        <v>1757.25</v>
      </c>
      <c r="F794" s="85">
        <f t="shared" si="529"/>
        <v>1307</v>
      </c>
      <c r="G794" s="85">
        <v>0</v>
      </c>
      <c r="I794" s="83"/>
      <c r="J794" s="83"/>
      <c r="K794" s="83"/>
      <c r="L794" s="83"/>
    </row>
    <row r="795" spans="1:12" ht="14" hidden="1" x14ac:dyDescent="0.15">
      <c r="A795" s="26">
        <v>58</v>
      </c>
      <c r="B795" s="28"/>
      <c r="C795" s="85">
        <f t="shared" ref="C795:F795" si="530">C195*$K$3</f>
        <v>2441.5</v>
      </c>
      <c r="D795" s="85">
        <f t="shared" si="530"/>
        <v>1995.5</v>
      </c>
      <c r="E795" s="85">
        <f t="shared" si="530"/>
        <v>1799.5</v>
      </c>
      <c r="F795" s="85">
        <f t="shared" si="530"/>
        <v>1338.75</v>
      </c>
      <c r="G795" s="85">
        <v>0</v>
      </c>
      <c r="I795" s="83"/>
      <c r="J795" s="83"/>
      <c r="K795" s="83"/>
      <c r="L795" s="83"/>
    </row>
    <row r="796" spans="1:12" ht="14" hidden="1" x14ac:dyDescent="0.15">
      <c r="A796" s="26">
        <v>59</v>
      </c>
      <c r="B796" s="28"/>
      <c r="C796" s="85">
        <f t="shared" ref="C796:F796" si="531">C196*$K$3</f>
        <v>2496.5</v>
      </c>
      <c r="D796" s="85">
        <f t="shared" si="531"/>
        <v>2039.75</v>
      </c>
      <c r="E796" s="85">
        <f t="shared" si="531"/>
        <v>1843.25</v>
      </c>
      <c r="F796" s="85">
        <f t="shared" si="531"/>
        <v>1371</v>
      </c>
      <c r="G796" s="85">
        <v>0</v>
      </c>
      <c r="I796" s="83"/>
      <c r="J796" s="83"/>
      <c r="K796" s="83"/>
      <c r="L796" s="83"/>
    </row>
    <row r="797" spans="1:12" ht="14" hidden="1" x14ac:dyDescent="0.15">
      <c r="A797" s="26">
        <v>60</v>
      </c>
      <c r="B797" s="28"/>
      <c r="C797" s="85">
        <f t="shared" ref="C797:F797" si="532">C197*$K$3</f>
        <v>2552</v>
      </c>
      <c r="D797" s="85">
        <f t="shared" si="532"/>
        <v>2084.5</v>
      </c>
      <c r="E797" s="85">
        <f t="shared" si="532"/>
        <v>1887</v>
      </c>
      <c r="F797" s="85">
        <f t="shared" si="532"/>
        <v>1403.5</v>
      </c>
      <c r="G797" s="85">
        <v>0</v>
      </c>
      <c r="I797" s="83"/>
      <c r="J797" s="83"/>
      <c r="K797" s="83"/>
      <c r="L797" s="83"/>
    </row>
    <row r="798" spans="1:12" ht="14" hidden="1" x14ac:dyDescent="0.15">
      <c r="A798" s="26">
        <v>61</v>
      </c>
      <c r="B798" s="28"/>
      <c r="C798" s="85">
        <f t="shared" ref="C798:F798" si="533">C198*$K$3</f>
        <v>2843.75</v>
      </c>
      <c r="D798" s="85">
        <f t="shared" si="533"/>
        <v>2322</v>
      </c>
      <c r="E798" s="85">
        <f t="shared" si="533"/>
        <v>2118</v>
      </c>
      <c r="F798" s="85">
        <f t="shared" si="533"/>
        <v>1575.75</v>
      </c>
      <c r="G798" s="85">
        <v>0</v>
      </c>
      <c r="I798" s="83"/>
      <c r="J798" s="83"/>
      <c r="K798" s="83"/>
      <c r="L798" s="83"/>
    </row>
    <row r="799" spans="1:12" ht="14" hidden="1" x14ac:dyDescent="0.15">
      <c r="A799" s="26">
        <v>62</v>
      </c>
      <c r="B799" s="28"/>
      <c r="C799" s="85">
        <f t="shared" ref="C799:F799" si="534">C199*$K$3</f>
        <v>3159.75</v>
      </c>
      <c r="D799" s="85">
        <f t="shared" si="534"/>
        <v>2578.75</v>
      </c>
      <c r="E799" s="85">
        <f t="shared" si="534"/>
        <v>2368.75</v>
      </c>
      <c r="F799" s="85">
        <f t="shared" si="534"/>
        <v>1761.75</v>
      </c>
      <c r="G799" s="85">
        <v>0</v>
      </c>
      <c r="I799" s="83"/>
      <c r="J799" s="83"/>
      <c r="K799" s="83"/>
      <c r="L799" s="83"/>
    </row>
    <row r="800" spans="1:12" ht="14" hidden="1" x14ac:dyDescent="0.15">
      <c r="A800" s="26">
        <v>63</v>
      </c>
      <c r="B800" s="28"/>
      <c r="C800" s="85">
        <f t="shared" ref="C800:F800" si="535">C200*$K$3</f>
        <v>3499.25</v>
      </c>
      <c r="D800" s="85">
        <f t="shared" si="535"/>
        <v>2856</v>
      </c>
      <c r="E800" s="85">
        <f t="shared" si="535"/>
        <v>2638</v>
      </c>
      <c r="F800" s="85">
        <f t="shared" si="535"/>
        <v>1962.25</v>
      </c>
      <c r="G800" s="85">
        <v>0</v>
      </c>
      <c r="I800" s="83"/>
      <c r="J800" s="83"/>
      <c r="K800" s="83"/>
      <c r="L800" s="83"/>
    </row>
    <row r="801" spans="1:12" ht="14" hidden="1" x14ac:dyDescent="0.15">
      <c r="A801" s="26">
        <v>64</v>
      </c>
      <c r="B801" s="28"/>
      <c r="C801" s="85">
        <f t="shared" ref="C801:F801" si="536">C201*$K$3</f>
        <v>3862.75</v>
      </c>
      <c r="D801" s="85">
        <f t="shared" si="536"/>
        <v>3153.5</v>
      </c>
      <c r="E801" s="85">
        <f t="shared" si="536"/>
        <v>2926.5</v>
      </c>
      <c r="F801" s="85">
        <f t="shared" si="536"/>
        <v>2176.75</v>
      </c>
      <c r="G801" s="85">
        <v>0</v>
      </c>
      <c r="I801" s="83"/>
      <c r="J801" s="83"/>
      <c r="K801" s="83"/>
      <c r="L801" s="83"/>
    </row>
    <row r="802" spans="1:12" ht="14" hidden="1" x14ac:dyDescent="0.15">
      <c r="A802" s="26">
        <v>65</v>
      </c>
      <c r="B802" s="28"/>
      <c r="C802" s="85">
        <f t="shared" ref="C802:F802" si="537">C202*$K$3</f>
        <v>4250</v>
      </c>
      <c r="D802" s="85">
        <f t="shared" si="537"/>
        <v>3470.75</v>
      </c>
      <c r="E802" s="85">
        <f t="shared" si="537"/>
        <v>3234</v>
      </c>
      <c r="F802" s="85">
        <f t="shared" si="537"/>
        <v>2405.5</v>
      </c>
      <c r="G802" s="85">
        <v>0</v>
      </c>
      <c r="I802" s="83"/>
      <c r="J802" s="83"/>
      <c r="K802" s="83"/>
      <c r="L802" s="83"/>
    </row>
    <row r="803" spans="1:12" ht="14" hidden="1" x14ac:dyDescent="0.15">
      <c r="A803" s="26">
        <v>66</v>
      </c>
      <c r="B803" s="28"/>
      <c r="C803" s="85">
        <f t="shared" ref="C803:F803" si="538">C203*$K$3</f>
        <v>4661</v>
      </c>
      <c r="D803" s="85">
        <f t="shared" si="538"/>
        <v>3808.75</v>
      </c>
      <c r="E803" s="85">
        <f t="shared" si="538"/>
        <v>3560.75</v>
      </c>
      <c r="F803" s="85">
        <f t="shared" si="538"/>
        <v>2648.5</v>
      </c>
      <c r="G803" s="85">
        <v>0</v>
      </c>
      <c r="I803" s="83"/>
      <c r="J803" s="83"/>
      <c r="K803" s="83"/>
      <c r="L803" s="83"/>
    </row>
    <row r="804" spans="1:12" ht="14" hidden="1" x14ac:dyDescent="0.15">
      <c r="A804" s="26">
        <v>67</v>
      </c>
      <c r="B804" s="28"/>
      <c r="C804" s="85">
        <f t="shared" ref="C804:F804" si="539">C204*$K$3</f>
        <v>5095.75</v>
      </c>
      <c r="D804" s="85">
        <f t="shared" si="539"/>
        <v>4166.25</v>
      </c>
      <c r="E804" s="85">
        <f t="shared" si="539"/>
        <v>3906.5</v>
      </c>
      <c r="F804" s="85">
        <f t="shared" si="539"/>
        <v>2905.75</v>
      </c>
      <c r="G804" s="85">
        <v>0</v>
      </c>
      <c r="I804" s="83"/>
      <c r="J804" s="83"/>
      <c r="K804" s="83"/>
      <c r="L804" s="83"/>
    </row>
    <row r="805" spans="1:12" ht="14" hidden="1" x14ac:dyDescent="0.15">
      <c r="A805" s="26">
        <v>68</v>
      </c>
      <c r="B805" s="28"/>
      <c r="C805" s="85">
        <f t="shared" ref="C805:F805" si="540">C205*$K$3</f>
        <v>5554.75</v>
      </c>
      <c r="D805" s="85">
        <f t="shared" si="540"/>
        <v>4544</v>
      </c>
      <c r="E805" s="85">
        <f t="shared" si="540"/>
        <v>4270.5</v>
      </c>
      <c r="F805" s="85">
        <f t="shared" si="540"/>
        <v>3176.75</v>
      </c>
      <c r="G805" s="85">
        <v>0</v>
      </c>
      <c r="I805" s="83"/>
      <c r="J805" s="83"/>
      <c r="K805" s="83"/>
      <c r="L805" s="83"/>
    </row>
    <row r="806" spans="1:12" ht="14" hidden="1" x14ac:dyDescent="0.15">
      <c r="A806" s="26">
        <v>69</v>
      </c>
      <c r="B806" s="28"/>
      <c r="C806" s="85">
        <f t="shared" ref="C806:F806" si="541">C206*$K$3</f>
        <v>6037</v>
      </c>
      <c r="D806" s="85">
        <f t="shared" si="541"/>
        <v>4941.25</v>
      </c>
      <c r="E806" s="85">
        <f t="shared" si="541"/>
        <v>4654.5</v>
      </c>
      <c r="F806" s="85">
        <f t="shared" si="541"/>
        <v>3462.25</v>
      </c>
      <c r="G806" s="85">
        <v>0</v>
      </c>
      <c r="I806" s="83"/>
      <c r="J806" s="83"/>
      <c r="K806" s="83"/>
      <c r="L806" s="83"/>
    </row>
    <row r="807" spans="1:12" ht="14" hidden="1" x14ac:dyDescent="0.15">
      <c r="A807" s="26">
        <v>70</v>
      </c>
      <c r="B807" s="28"/>
      <c r="C807" s="85">
        <f t="shared" ref="C807:F807" si="542">C207*$K$3</f>
        <v>6543.5</v>
      </c>
      <c r="D807" s="85">
        <f t="shared" si="542"/>
        <v>5360</v>
      </c>
      <c r="E807" s="85">
        <f t="shared" si="542"/>
        <v>5057.75</v>
      </c>
      <c r="F807" s="85">
        <f t="shared" si="542"/>
        <v>3762</v>
      </c>
      <c r="G807" s="85">
        <v>0</v>
      </c>
      <c r="I807" s="83"/>
      <c r="J807" s="83"/>
      <c r="K807" s="83"/>
      <c r="L807" s="83"/>
    </row>
    <row r="808" spans="1:12" ht="14" hidden="1" x14ac:dyDescent="0.15">
      <c r="A808" s="26">
        <v>71</v>
      </c>
      <c r="B808" s="28"/>
      <c r="C808" s="85">
        <f t="shared" ref="C808:F808" si="543">C208*$K$3</f>
        <v>7074</v>
      </c>
      <c r="D808" s="85">
        <f t="shared" si="543"/>
        <v>5797.5</v>
      </c>
      <c r="E808" s="85">
        <f t="shared" si="543"/>
        <v>5479</v>
      </c>
      <c r="F808" s="85">
        <f t="shared" si="543"/>
        <v>4075.75</v>
      </c>
      <c r="G808" s="85">
        <v>0</v>
      </c>
      <c r="I808" s="83"/>
      <c r="J808" s="83"/>
      <c r="K808" s="83"/>
      <c r="L808" s="83"/>
    </row>
    <row r="809" spans="1:12" ht="14" hidden="1" x14ac:dyDescent="0.15">
      <c r="A809" s="26">
        <v>72</v>
      </c>
      <c r="B809" s="28"/>
      <c r="C809" s="85">
        <f t="shared" ref="C809:F809" si="544">C209*$K$3</f>
        <v>7628.25</v>
      </c>
      <c r="D809" s="85">
        <f t="shared" si="544"/>
        <v>6255.75</v>
      </c>
      <c r="E809" s="85">
        <f t="shared" si="544"/>
        <v>5920.25</v>
      </c>
      <c r="F809" s="85">
        <f t="shared" si="544"/>
        <v>4403.75</v>
      </c>
      <c r="G809" s="85">
        <v>0</v>
      </c>
      <c r="I809" s="83"/>
      <c r="J809" s="83"/>
      <c r="K809" s="83"/>
      <c r="L809" s="83"/>
    </row>
    <row r="810" spans="1:12" ht="14" hidden="1" x14ac:dyDescent="0.15">
      <c r="A810" s="26">
        <v>73</v>
      </c>
      <c r="B810" s="28"/>
      <c r="C810" s="85">
        <f t="shared" ref="C810:F810" si="545">C210*$K$3</f>
        <v>8205.75</v>
      </c>
      <c r="D810" s="85">
        <f t="shared" si="545"/>
        <v>6734.25</v>
      </c>
      <c r="E810" s="85">
        <f t="shared" si="545"/>
        <v>6380</v>
      </c>
      <c r="F810" s="85">
        <f t="shared" si="545"/>
        <v>4745.75</v>
      </c>
      <c r="G810" s="85">
        <v>0</v>
      </c>
      <c r="I810" s="83"/>
      <c r="J810" s="83"/>
      <c r="K810" s="83"/>
      <c r="L810" s="83"/>
    </row>
    <row r="811" spans="1:12" ht="14" hidden="1" x14ac:dyDescent="0.15">
      <c r="A811" s="26">
        <v>74</v>
      </c>
      <c r="B811" s="28"/>
      <c r="C811" s="85">
        <f t="shared" ref="C811:F811" si="546">C211*$K$3</f>
        <v>8807.75</v>
      </c>
      <c r="D811" s="85">
        <f t="shared" si="546"/>
        <v>7232.25</v>
      </c>
      <c r="E811" s="85">
        <f t="shared" si="546"/>
        <v>6858.75</v>
      </c>
      <c r="F811" s="85">
        <f t="shared" si="546"/>
        <v>5102</v>
      </c>
      <c r="G811" s="85">
        <v>0</v>
      </c>
      <c r="I811" s="83"/>
      <c r="J811" s="83"/>
      <c r="K811" s="83"/>
      <c r="L811" s="83"/>
    </row>
    <row r="812" spans="1:12" ht="14" hidden="1" x14ac:dyDescent="0.15">
      <c r="A812" s="26">
        <v>75</v>
      </c>
      <c r="B812" s="28"/>
      <c r="C812" s="85">
        <f t="shared" ref="C812:F812" si="547">C212*$K$3</f>
        <v>9433.5</v>
      </c>
      <c r="D812" s="85">
        <f t="shared" si="547"/>
        <v>7751</v>
      </c>
      <c r="E812" s="85">
        <f t="shared" si="547"/>
        <v>7357.25</v>
      </c>
      <c r="F812" s="85">
        <f t="shared" si="547"/>
        <v>5472.75</v>
      </c>
      <c r="G812" s="85">
        <v>0</v>
      </c>
      <c r="I812" s="83"/>
      <c r="J812" s="83"/>
      <c r="K812" s="83"/>
      <c r="L812" s="83"/>
    </row>
    <row r="813" spans="1:12" ht="14" hidden="1" x14ac:dyDescent="0.15">
      <c r="A813" s="26">
        <v>76</v>
      </c>
      <c r="B813" s="28"/>
      <c r="C813" s="85">
        <f t="shared" ref="C813:F813" si="548">C213*$K$3</f>
        <v>9433.5</v>
      </c>
      <c r="D813" s="85">
        <f t="shared" si="548"/>
        <v>7751</v>
      </c>
      <c r="E813" s="85">
        <f t="shared" si="548"/>
        <v>7357.25</v>
      </c>
      <c r="F813" s="85">
        <f t="shared" si="548"/>
        <v>5472.75</v>
      </c>
      <c r="G813" s="85">
        <v>0</v>
      </c>
      <c r="I813" s="83"/>
      <c r="J813" s="83"/>
      <c r="K813" s="83"/>
      <c r="L813" s="83"/>
    </row>
    <row r="814" spans="1:12" ht="14" hidden="1" x14ac:dyDescent="0.15">
      <c r="A814" s="26">
        <v>77</v>
      </c>
      <c r="B814" s="28"/>
      <c r="C814" s="85">
        <f t="shared" ref="C814:F814" si="549">C214*$K$3</f>
        <v>9433.5</v>
      </c>
      <c r="D814" s="85">
        <f t="shared" si="549"/>
        <v>7751</v>
      </c>
      <c r="E814" s="85">
        <f t="shared" si="549"/>
        <v>7357.25</v>
      </c>
      <c r="F814" s="85">
        <f t="shared" si="549"/>
        <v>5472.75</v>
      </c>
      <c r="G814" s="85">
        <v>0</v>
      </c>
      <c r="I814" s="83"/>
      <c r="J814" s="83"/>
      <c r="K814" s="83"/>
      <c r="L814" s="83"/>
    </row>
    <row r="815" spans="1:12" ht="14" hidden="1" x14ac:dyDescent="0.15">
      <c r="A815" s="26">
        <v>78</v>
      </c>
      <c r="B815" s="28"/>
      <c r="C815" s="85">
        <f t="shared" ref="C815:F815" si="550">C215*$K$3</f>
        <v>9433.5</v>
      </c>
      <c r="D815" s="85">
        <f t="shared" si="550"/>
        <v>7751</v>
      </c>
      <c r="E815" s="85">
        <f t="shared" si="550"/>
        <v>7357.25</v>
      </c>
      <c r="F815" s="85">
        <f t="shared" si="550"/>
        <v>5472.75</v>
      </c>
      <c r="G815" s="85">
        <v>0</v>
      </c>
      <c r="I815" s="83"/>
      <c r="J815" s="83"/>
      <c r="K815" s="83"/>
      <c r="L815" s="83"/>
    </row>
    <row r="816" spans="1:12" ht="14" hidden="1" x14ac:dyDescent="0.15">
      <c r="A816" s="26">
        <v>79</v>
      </c>
      <c r="B816" s="28"/>
      <c r="C816" s="85">
        <f t="shared" ref="C816:F816" si="551">C216*$K$3</f>
        <v>9433.5</v>
      </c>
      <c r="D816" s="85">
        <f t="shared" si="551"/>
        <v>7751</v>
      </c>
      <c r="E816" s="85">
        <f t="shared" si="551"/>
        <v>7357.25</v>
      </c>
      <c r="F816" s="85">
        <f t="shared" si="551"/>
        <v>5472.75</v>
      </c>
      <c r="G816" s="85">
        <v>0</v>
      </c>
      <c r="I816" s="83"/>
      <c r="J816" s="83"/>
      <c r="K816" s="83"/>
      <c r="L816" s="83"/>
    </row>
    <row r="817" spans="1:12" ht="14" hidden="1" x14ac:dyDescent="0.15">
      <c r="A817" s="26">
        <v>80</v>
      </c>
      <c r="B817" s="28"/>
      <c r="C817" s="85">
        <f t="shared" ref="C817:F817" si="552">C217*$K$3</f>
        <v>9433.5</v>
      </c>
      <c r="D817" s="85">
        <f t="shared" si="552"/>
        <v>7751</v>
      </c>
      <c r="E817" s="85">
        <f t="shared" si="552"/>
        <v>7357.25</v>
      </c>
      <c r="F817" s="85">
        <f t="shared" si="552"/>
        <v>5472.75</v>
      </c>
      <c r="G817" s="85">
        <v>0</v>
      </c>
      <c r="I817" s="83"/>
      <c r="J817" s="83"/>
      <c r="K817" s="83"/>
      <c r="L817" s="83"/>
    </row>
    <row r="818" spans="1:12" ht="14" hidden="1" x14ac:dyDescent="0.15">
      <c r="A818" s="26">
        <v>81</v>
      </c>
      <c r="B818" s="28"/>
      <c r="C818" s="85">
        <f t="shared" ref="C818:F818" si="553">C218*$K$3</f>
        <v>9433.5</v>
      </c>
      <c r="D818" s="85">
        <f t="shared" si="553"/>
        <v>7751</v>
      </c>
      <c r="E818" s="85">
        <f t="shared" si="553"/>
        <v>7357.25</v>
      </c>
      <c r="F818" s="85">
        <f t="shared" si="553"/>
        <v>5472.75</v>
      </c>
      <c r="G818" s="85">
        <v>0</v>
      </c>
      <c r="I818" s="83"/>
      <c r="J818" s="83"/>
      <c r="K818" s="83"/>
      <c r="L818" s="83"/>
    </row>
    <row r="819" spans="1:12" ht="14" hidden="1" x14ac:dyDescent="0.15">
      <c r="A819" s="26">
        <v>82</v>
      </c>
      <c r="B819" s="28"/>
      <c r="C819" s="85">
        <f t="shared" ref="C819:F819" si="554">C219*$K$3</f>
        <v>9433.5</v>
      </c>
      <c r="D819" s="85">
        <f t="shared" si="554"/>
        <v>7751</v>
      </c>
      <c r="E819" s="85">
        <f t="shared" si="554"/>
        <v>7357.25</v>
      </c>
      <c r="F819" s="85">
        <f t="shared" si="554"/>
        <v>5472.75</v>
      </c>
      <c r="G819" s="85">
        <v>0</v>
      </c>
      <c r="I819" s="83"/>
      <c r="J819" s="83"/>
      <c r="K819" s="83"/>
      <c r="L819" s="83"/>
    </row>
    <row r="820" spans="1:12" ht="14" hidden="1" x14ac:dyDescent="0.15">
      <c r="A820" s="26">
        <v>83</v>
      </c>
      <c r="B820" s="28"/>
      <c r="C820" s="85">
        <f t="shared" ref="C820:F820" si="555">C220*$K$3</f>
        <v>9433.5</v>
      </c>
      <c r="D820" s="85">
        <f t="shared" si="555"/>
        <v>7751</v>
      </c>
      <c r="E820" s="85">
        <f t="shared" si="555"/>
        <v>7357.25</v>
      </c>
      <c r="F820" s="85">
        <f t="shared" si="555"/>
        <v>5472.75</v>
      </c>
      <c r="G820" s="85">
        <v>0</v>
      </c>
      <c r="I820" s="83"/>
      <c r="J820" s="83"/>
      <c r="K820" s="83"/>
      <c r="L820" s="83"/>
    </row>
    <row r="821" spans="1:12" ht="14" hidden="1" x14ac:dyDescent="0.15">
      <c r="A821" s="26">
        <v>84</v>
      </c>
      <c r="B821" s="28" t="s">
        <v>3</v>
      </c>
      <c r="C821" s="85">
        <f t="shared" ref="C821:F821" si="556">C221*$K$3</f>
        <v>9433.5</v>
      </c>
      <c r="D821" s="85">
        <f t="shared" si="556"/>
        <v>7751</v>
      </c>
      <c r="E821" s="85">
        <f t="shared" si="556"/>
        <v>7357.25</v>
      </c>
      <c r="F821" s="85">
        <f t="shared" si="556"/>
        <v>5472.75</v>
      </c>
      <c r="G821" s="85">
        <v>0</v>
      </c>
      <c r="I821" s="83"/>
      <c r="J821" s="83"/>
      <c r="K821" s="83"/>
      <c r="L821" s="83"/>
    </row>
    <row r="822" spans="1:12" ht="14" hidden="1" x14ac:dyDescent="0.15">
      <c r="A822" s="26">
        <v>1</v>
      </c>
      <c r="B822" s="28" t="s">
        <v>4</v>
      </c>
      <c r="C822" s="85">
        <f t="shared" ref="C822:F822" si="557">C222*$K$3</f>
        <v>483.75</v>
      </c>
      <c r="D822" s="85">
        <f t="shared" si="557"/>
        <v>410.5</v>
      </c>
      <c r="E822" s="85">
        <f t="shared" si="557"/>
        <v>356.25</v>
      </c>
      <c r="F822" s="85">
        <f t="shared" si="557"/>
        <v>264.75</v>
      </c>
      <c r="G822" s="85">
        <v>0</v>
      </c>
      <c r="I822" s="83"/>
      <c r="J822" s="83"/>
      <c r="K822" s="83"/>
      <c r="L822" s="83"/>
    </row>
    <row r="823" spans="1:12" ht="14" hidden="1" x14ac:dyDescent="0.15">
      <c r="A823" s="26">
        <v>2</v>
      </c>
      <c r="B823" s="28" t="s">
        <v>1</v>
      </c>
      <c r="C823" s="85">
        <f t="shared" ref="C823:F823" si="558">C223*$K$3</f>
        <v>822.25</v>
      </c>
      <c r="D823" s="85">
        <f t="shared" si="558"/>
        <v>697.5</v>
      </c>
      <c r="E823" s="85">
        <f t="shared" si="558"/>
        <v>605</v>
      </c>
      <c r="F823" s="85">
        <f t="shared" si="558"/>
        <v>450</v>
      </c>
      <c r="G823" s="85">
        <v>0</v>
      </c>
      <c r="I823" s="83"/>
      <c r="J823" s="83"/>
      <c r="K823" s="83"/>
      <c r="L823" s="83"/>
    </row>
    <row r="824" spans="1:12" ht="15" hidden="1" thickBot="1" x14ac:dyDescent="0.2">
      <c r="A824" s="29">
        <v>3</v>
      </c>
      <c r="B824" s="30" t="s">
        <v>5</v>
      </c>
      <c r="C824" s="85">
        <f t="shared" ref="C824:F824" si="559">C224*$K$3</f>
        <v>1160.25</v>
      </c>
      <c r="D824" s="85">
        <f t="shared" si="559"/>
        <v>985.25</v>
      </c>
      <c r="E824" s="85">
        <f t="shared" si="559"/>
        <v>854.25</v>
      </c>
      <c r="F824" s="85">
        <f t="shared" si="559"/>
        <v>635.25</v>
      </c>
      <c r="G824" s="85">
        <v>0</v>
      </c>
      <c r="I824" s="83"/>
      <c r="J824" s="83"/>
      <c r="K824" s="83"/>
      <c r="L824" s="83"/>
    </row>
    <row r="825" spans="1:12" ht="14" hidden="1" thickBot="1" x14ac:dyDescent="0.2">
      <c r="A825" s="25"/>
      <c r="B825" s="25"/>
      <c r="C825" s="25"/>
      <c r="D825" s="25"/>
      <c r="E825" s="25"/>
      <c r="F825" s="25"/>
      <c r="G825" s="25"/>
    </row>
    <row r="826" spans="1:12" ht="18" hidden="1" x14ac:dyDescent="0.2">
      <c r="A826" s="190" t="s">
        <v>19</v>
      </c>
      <c r="B826" s="191"/>
      <c r="C826" s="191"/>
      <c r="D826" s="191"/>
      <c r="E826" s="191"/>
      <c r="F826" s="191"/>
      <c r="G826" s="192"/>
    </row>
    <row r="827" spans="1:12" ht="18" hidden="1" x14ac:dyDescent="0.2">
      <c r="A827" s="193" t="s">
        <v>12</v>
      </c>
      <c r="B827" s="194"/>
      <c r="C827" s="194"/>
      <c r="D827" s="194"/>
      <c r="E827" s="194"/>
      <c r="F827" s="194"/>
      <c r="G827" s="195"/>
    </row>
    <row r="828" spans="1:12" hidden="1" x14ac:dyDescent="0.15">
      <c r="A828" s="187" t="s">
        <v>0</v>
      </c>
      <c r="B828" s="188"/>
      <c r="C828" s="188"/>
      <c r="D828" s="188"/>
      <c r="E828" s="188"/>
      <c r="F828" s="188"/>
      <c r="G828" s="189"/>
    </row>
    <row r="829" spans="1:12" hidden="1" x14ac:dyDescent="0.15">
      <c r="A829" s="26" t="s">
        <v>2</v>
      </c>
      <c r="B829" s="27" t="s">
        <v>2</v>
      </c>
      <c r="C829" s="36">
        <v>2000</v>
      </c>
      <c r="D829" s="36">
        <v>3500</v>
      </c>
      <c r="E829" s="80">
        <v>5000</v>
      </c>
      <c r="F829" s="78"/>
      <c r="G829" s="79"/>
    </row>
    <row r="830" spans="1:12" ht="14" hidden="1" x14ac:dyDescent="0.15">
      <c r="A830" s="26">
        <v>18</v>
      </c>
      <c r="B830" s="28"/>
      <c r="C830" s="85">
        <f>C305*$K$3</f>
        <v>722</v>
      </c>
      <c r="D830" s="85">
        <f t="shared" ref="D830:F830" si="560">D305*$K$3</f>
        <v>615.5</v>
      </c>
      <c r="E830" s="85">
        <f t="shared" si="560"/>
        <v>557.75</v>
      </c>
      <c r="F830" s="85">
        <f t="shared" si="560"/>
        <v>415</v>
      </c>
      <c r="G830" s="85">
        <v>0</v>
      </c>
      <c r="I830" s="83"/>
      <c r="J830" s="83"/>
      <c r="K830" s="83"/>
      <c r="L830" s="83"/>
    </row>
    <row r="831" spans="1:12" ht="14" hidden="1" x14ac:dyDescent="0.15">
      <c r="A831" s="26">
        <v>19</v>
      </c>
      <c r="B831" s="28"/>
      <c r="C831" s="85">
        <f t="shared" ref="C831:F831" si="561">C306*$K$3</f>
        <v>732</v>
      </c>
      <c r="D831" s="85">
        <f t="shared" si="561"/>
        <v>622.75</v>
      </c>
      <c r="E831" s="85">
        <f t="shared" si="561"/>
        <v>564</v>
      </c>
      <c r="F831" s="85">
        <f t="shared" si="561"/>
        <v>419.5</v>
      </c>
      <c r="G831" s="85">
        <v>0</v>
      </c>
      <c r="I831" s="83"/>
      <c r="J831" s="83"/>
      <c r="K831" s="83"/>
      <c r="L831" s="83"/>
    </row>
    <row r="832" spans="1:12" ht="14" hidden="1" x14ac:dyDescent="0.15">
      <c r="A832" s="26">
        <v>20</v>
      </c>
      <c r="B832" s="28"/>
      <c r="C832" s="85">
        <f t="shared" ref="C832:F832" si="562">C307*$K$3</f>
        <v>743</v>
      </c>
      <c r="D832" s="85">
        <f t="shared" si="562"/>
        <v>630.75</v>
      </c>
      <c r="E832" s="85">
        <f t="shared" si="562"/>
        <v>570.75</v>
      </c>
      <c r="F832" s="85">
        <f t="shared" si="562"/>
        <v>424.5</v>
      </c>
      <c r="G832" s="85">
        <v>0</v>
      </c>
      <c r="I832" s="83"/>
      <c r="J832" s="83"/>
      <c r="K832" s="83"/>
      <c r="L832" s="83"/>
    </row>
    <row r="833" spans="1:12" ht="14" hidden="1" x14ac:dyDescent="0.15">
      <c r="A833" s="26">
        <v>21</v>
      </c>
      <c r="B833" s="28"/>
      <c r="C833" s="85">
        <f t="shared" ref="C833:F833" si="563">C308*$K$3</f>
        <v>753.75</v>
      </c>
      <c r="D833" s="85">
        <f t="shared" si="563"/>
        <v>638.75</v>
      </c>
      <c r="E833" s="85">
        <f t="shared" si="563"/>
        <v>577.25</v>
      </c>
      <c r="F833" s="85">
        <f t="shared" si="563"/>
        <v>429.5</v>
      </c>
      <c r="G833" s="85">
        <v>0</v>
      </c>
      <c r="I833" s="83"/>
      <c r="J833" s="83"/>
      <c r="K833" s="83"/>
      <c r="L833" s="83"/>
    </row>
    <row r="834" spans="1:12" ht="14" hidden="1" x14ac:dyDescent="0.15">
      <c r="A834" s="26">
        <v>22</v>
      </c>
      <c r="B834" s="28"/>
      <c r="C834" s="85">
        <f t="shared" ref="C834:F834" si="564">C309*$K$3</f>
        <v>765</v>
      </c>
      <c r="D834" s="85">
        <f t="shared" si="564"/>
        <v>647.75</v>
      </c>
      <c r="E834" s="85">
        <f t="shared" si="564"/>
        <v>584.5</v>
      </c>
      <c r="F834" s="85">
        <f t="shared" si="564"/>
        <v>434.75</v>
      </c>
      <c r="G834" s="85">
        <v>0</v>
      </c>
      <c r="I834" s="83"/>
      <c r="J834" s="83"/>
      <c r="K834" s="83"/>
      <c r="L834" s="83"/>
    </row>
    <row r="835" spans="1:12" ht="14" hidden="1" x14ac:dyDescent="0.15">
      <c r="A835" s="26">
        <v>23</v>
      </c>
      <c r="B835" s="28"/>
      <c r="C835" s="85">
        <f t="shared" ref="C835:F835" si="565">C310*$K$3</f>
        <v>776.75</v>
      </c>
      <c r="D835" s="85">
        <f t="shared" si="565"/>
        <v>656.25</v>
      </c>
      <c r="E835" s="85">
        <f t="shared" si="565"/>
        <v>591.75</v>
      </c>
      <c r="F835" s="85">
        <f t="shared" si="565"/>
        <v>440.25</v>
      </c>
      <c r="G835" s="85">
        <v>0</v>
      </c>
      <c r="I835" s="83"/>
      <c r="J835" s="83"/>
      <c r="K835" s="83"/>
      <c r="L835" s="83"/>
    </row>
    <row r="836" spans="1:12" ht="14" hidden="1" x14ac:dyDescent="0.15">
      <c r="A836" s="26">
        <v>24</v>
      </c>
      <c r="B836" s="28"/>
      <c r="C836" s="85">
        <f t="shared" ref="C836:F836" si="566">C311*$K$3</f>
        <v>788.25</v>
      </c>
      <c r="D836" s="85">
        <f t="shared" si="566"/>
        <v>665.75</v>
      </c>
      <c r="E836" s="85">
        <f t="shared" si="566"/>
        <v>599.5</v>
      </c>
      <c r="F836" s="85">
        <f t="shared" si="566"/>
        <v>445.75</v>
      </c>
      <c r="G836" s="85">
        <v>0</v>
      </c>
      <c r="I836" s="83"/>
      <c r="J836" s="83"/>
      <c r="K836" s="83"/>
      <c r="L836" s="83"/>
    </row>
    <row r="837" spans="1:12" ht="14" hidden="1" x14ac:dyDescent="0.15">
      <c r="A837" s="26">
        <v>25</v>
      </c>
      <c r="B837" s="28"/>
      <c r="C837" s="85">
        <f t="shared" ref="C837:F837" si="567">C312*$K$3</f>
        <v>801.25</v>
      </c>
      <c r="D837" s="85">
        <f t="shared" si="567"/>
        <v>675</v>
      </c>
      <c r="E837" s="85">
        <f t="shared" si="567"/>
        <v>607.5</v>
      </c>
      <c r="F837" s="85">
        <f t="shared" si="567"/>
        <v>451.75</v>
      </c>
      <c r="G837" s="85">
        <v>0</v>
      </c>
      <c r="I837" s="83"/>
      <c r="J837" s="83"/>
      <c r="K837" s="83"/>
      <c r="L837" s="83"/>
    </row>
    <row r="838" spans="1:12" ht="14" hidden="1" x14ac:dyDescent="0.15">
      <c r="A838" s="26">
        <v>26</v>
      </c>
      <c r="B838" s="28"/>
      <c r="C838" s="85">
        <f t="shared" ref="C838:F838" si="568">C313*$K$3</f>
        <v>819.25</v>
      </c>
      <c r="D838" s="85">
        <f t="shared" si="568"/>
        <v>688.75</v>
      </c>
      <c r="E838" s="85">
        <f t="shared" si="568"/>
        <v>619.25</v>
      </c>
      <c r="F838" s="85">
        <f t="shared" si="568"/>
        <v>460.75</v>
      </c>
      <c r="G838" s="85">
        <v>0</v>
      </c>
      <c r="I838" s="83"/>
      <c r="J838" s="83"/>
      <c r="K838" s="83"/>
      <c r="L838" s="83"/>
    </row>
    <row r="839" spans="1:12" ht="14" hidden="1" x14ac:dyDescent="0.15">
      <c r="A839" s="26">
        <v>27</v>
      </c>
      <c r="B839" s="28"/>
      <c r="C839" s="85">
        <f t="shared" ref="C839:F839" si="569">C314*$K$3</f>
        <v>838</v>
      </c>
      <c r="D839" s="85">
        <f t="shared" si="569"/>
        <v>703.75</v>
      </c>
      <c r="E839" s="85">
        <f t="shared" si="569"/>
        <v>631</v>
      </c>
      <c r="F839" s="85">
        <f t="shared" si="569"/>
        <v>469.75</v>
      </c>
      <c r="G839" s="85">
        <v>0</v>
      </c>
      <c r="I839" s="83"/>
      <c r="J839" s="83"/>
      <c r="K839" s="83"/>
      <c r="L839" s="83"/>
    </row>
    <row r="840" spans="1:12" ht="14" hidden="1" x14ac:dyDescent="0.15">
      <c r="A840" s="26">
        <v>28</v>
      </c>
      <c r="B840" s="28"/>
      <c r="C840" s="85">
        <f t="shared" ref="C840:F840" si="570">C315*$K$3</f>
        <v>857.5</v>
      </c>
      <c r="D840" s="85">
        <f t="shared" si="570"/>
        <v>718.5</v>
      </c>
      <c r="E840" s="85">
        <f t="shared" si="570"/>
        <v>643.75</v>
      </c>
      <c r="F840" s="85">
        <f t="shared" si="570"/>
        <v>479.25</v>
      </c>
      <c r="G840" s="85">
        <v>0</v>
      </c>
      <c r="I840" s="83"/>
      <c r="J840" s="83"/>
      <c r="K840" s="83"/>
      <c r="L840" s="83"/>
    </row>
    <row r="841" spans="1:12" ht="14" hidden="1" x14ac:dyDescent="0.15">
      <c r="A841" s="26">
        <v>29</v>
      </c>
      <c r="B841" s="28"/>
      <c r="C841" s="85">
        <f t="shared" ref="C841:F841" si="571">C316*$K$3</f>
        <v>878</v>
      </c>
      <c r="D841" s="85">
        <f t="shared" si="571"/>
        <v>734.75</v>
      </c>
      <c r="E841" s="85">
        <f t="shared" si="571"/>
        <v>657</v>
      </c>
      <c r="F841" s="85">
        <f t="shared" si="571"/>
        <v>488.75</v>
      </c>
      <c r="G841" s="85">
        <v>0</v>
      </c>
      <c r="I841" s="83"/>
      <c r="J841" s="83"/>
      <c r="K841" s="83"/>
      <c r="L841" s="83"/>
    </row>
    <row r="842" spans="1:12" ht="14" hidden="1" x14ac:dyDescent="0.15">
      <c r="A842" s="26">
        <v>30</v>
      </c>
      <c r="B842" s="28"/>
      <c r="C842" s="85">
        <f t="shared" ref="C842:F842" si="572">C317*$K$3</f>
        <v>899</v>
      </c>
      <c r="D842" s="85">
        <f t="shared" si="572"/>
        <v>750.75</v>
      </c>
      <c r="E842" s="85">
        <f t="shared" si="572"/>
        <v>671</v>
      </c>
      <c r="F842" s="85">
        <f t="shared" si="572"/>
        <v>499.5</v>
      </c>
      <c r="G842" s="85">
        <v>0</v>
      </c>
      <c r="I842" s="83"/>
      <c r="J842" s="83"/>
      <c r="K842" s="83"/>
      <c r="L842" s="83"/>
    </row>
    <row r="843" spans="1:12" ht="14" hidden="1" x14ac:dyDescent="0.15">
      <c r="A843" s="26">
        <v>31</v>
      </c>
      <c r="B843" s="28"/>
      <c r="C843" s="85">
        <f t="shared" ref="C843:F843" si="573">C318*$K$3</f>
        <v>921</v>
      </c>
      <c r="D843" s="85">
        <f t="shared" si="573"/>
        <v>768</v>
      </c>
      <c r="E843" s="85">
        <f t="shared" si="573"/>
        <v>685.75</v>
      </c>
      <c r="F843" s="85">
        <f t="shared" si="573"/>
        <v>510</v>
      </c>
      <c r="G843" s="85">
        <v>0</v>
      </c>
      <c r="I843" s="83"/>
      <c r="J843" s="83"/>
      <c r="K843" s="83"/>
      <c r="L843" s="83"/>
    </row>
    <row r="844" spans="1:12" ht="14" hidden="1" x14ac:dyDescent="0.15">
      <c r="A844" s="26">
        <v>32</v>
      </c>
      <c r="B844" s="28"/>
      <c r="C844" s="85">
        <f t="shared" ref="C844:F844" si="574">C319*$K$3</f>
        <v>943.75</v>
      </c>
      <c r="D844" s="85">
        <f t="shared" si="574"/>
        <v>785.75</v>
      </c>
      <c r="E844" s="85">
        <f t="shared" si="574"/>
        <v>700.5</v>
      </c>
      <c r="F844" s="85">
        <f t="shared" si="574"/>
        <v>521</v>
      </c>
      <c r="G844" s="85">
        <v>0</v>
      </c>
      <c r="I844" s="83"/>
      <c r="J844" s="83"/>
      <c r="K844" s="83"/>
      <c r="L844" s="83"/>
    </row>
    <row r="845" spans="1:12" ht="14" hidden="1" x14ac:dyDescent="0.15">
      <c r="A845" s="26">
        <v>33</v>
      </c>
      <c r="B845" s="28"/>
      <c r="C845" s="85">
        <f t="shared" ref="C845:F845" si="575">C320*$K$3</f>
        <v>966.75</v>
      </c>
      <c r="D845" s="85">
        <f t="shared" si="575"/>
        <v>804.25</v>
      </c>
      <c r="E845" s="85">
        <f t="shared" si="575"/>
        <v>716.5</v>
      </c>
      <c r="F845" s="85">
        <f t="shared" si="575"/>
        <v>533</v>
      </c>
      <c r="G845" s="85">
        <v>0</v>
      </c>
      <c r="I845" s="83"/>
      <c r="J845" s="83"/>
      <c r="K845" s="83"/>
      <c r="L845" s="83"/>
    </row>
    <row r="846" spans="1:12" ht="14" hidden="1" x14ac:dyDescent="0.15">
      <c r="A846" s="26">
        <v>34</v>
      </c>
      <c r="B846" s="28"/>
      <c r="C846" s="85">
        <f t="shared" ref="C846:F846" si="576">C321*$K$3</f>
        <v>991.25</v>
      </c>
      <c r="D846" s="85">
        <f t="shared" si="576"/>
        <v>823</v>
      </c>
      <c r="E846" s="85">
        <f t="shared" si="576"/>
        <v>732.25</v>
      </c>
      <c r="F846" s="85">
        <f t="shared" si="576"/>
        <v>544.75</v>
      </c>
      <c r="G846" s="85">
        <v>0</v>
      </c>
      <c r="I846" s="83"/>
      <c r="J846" s="83"/>
      <c r="K846" s="83"/>
      <c r="L846" s="83"/>
    </row>
    <row r="847" spans="1:12" ht="14" hidden="1" x14ac:dyDescent="0.15">
      <c r="A847" s="26">
        <v>35</v>
      </c>
      <c r="B847" s="28"/>
      <c r="C847" s="85">
        <f t="shared" ref="C847:F847" si="577">C322*$K$3</f>
        <v>1015.75</v>
      </c>
      <c r="D847" s="85">
        <f t="shared" si="577"/>
        <v>842.75</v>
      </c>
      <c r="E847" s="85">
        <f t="shared" si="577"/>
        <v>749.75</v>
      </c>
      <c r="F847" s="85">
        <f t="shared" si="577"/>
        <v>557.75</v>
      </c>
      <c r="G847" s="85">
        <v>0</v>
      </c>
      <c r="I847" s="83"/>
      <c r="J847" s="83"/>
      <c r="K847" s="83"/>
      <c r="L847" s="83"/>
    </row>
    <row r="848" spans="1:12" ht="14" hidden="1" x14ac:dyDescent="0.15">
      <c r="A848" s="26">
        <v>36</v>
      </c>
      <c r="B848" s="28"/>
      <c r="C848" s="85">
        <f t="shared" ref="C848:F848" si="578">C323*$K$3</f>
        <v>1041.5</v>
      </c>
      <c r="D848" s="85">
        <f t="shared" si="578"/>
        <v>863</v>
      </c>
      <c r="E848" s="85">
        <f t="shared" si="578"/>
        <v>766.75</v>
      </c>
      <c r="F848" s="85">
        <f t="shared" si="578"/>
        <v>570.5</v>
      </c>
      <c r="G848" s="85">
        <v>0</v>
      </c>
      <c r="I848" s="83"/>
      <c r="J848" s="83"/>
      <c r="K848" s="83"/>
      <c r="L848" s="83"/>
    </row>
    <row r="849" spans="1:12" ht="14" hidden="1" x14ac:dyDescent="0.15">
      <c r="A849" s="26">
        <v>37</v>
      </c>
      <c r="B849" s="28"/>
      <c r="C849" s="85">
        <f t="shared" ref="C849:F849" si="579">C324*$K$3</f>
        <v>1068.25</v>
      </c>
      <c r="D849" s="85">
        <f t="shared" si="579"/>
        <v>884.25</v>
      </c>
      <c r="E849" s="85">
        <f t="shared" si="579"/>
        <v>785</v>
      </c>
      <c r="F849" s="85">
        <f t="shared" si="579"/>
        <v>584.25</v>
      </c>
      <c r="G849" s="85">
        <v>0</v>
      </c>
      <c r="I849" s="83"/>
      <c r="J849" s="83"/>
      <c r="K849" s="83"/>
      <c r="L849" s="83"/>
    </row>
    <row r="850" spans="1:12" ht="14" hidden="1" x14ac:dyDescent="0.15">
      <c r="A850" s="26">
        <v>38</v>
      </c>
      <c r="B850" s="28"/>
      <c r="C850" s="85">
        <f t="shared" ref="C850:F850" si="580">C325*$K$3</f>
        <v>1095.25</v>
      </c>
      <c r="D850" s="85">
        <f t="shared" si="580"/>
        <v>905.75</v>
      </c>
      <c r="E850" s="85">
        <f t="shared" si="580"/>
        <v>803.25</v>
      </c>
      <c r="F850" s="85">
        <f t="shared" si="580"/>
        <v>597.75</v>
      </c>
      <c r="G850" s="85">
        <v>0</v>
      </c>
      <c r="I850" s="83"/>
      <c r="J850" s="83"/>
      <c r="K850" s="83"/>
      <c r="L850" s="83"/>
    </row>
    <row r="851" spans="1:12" ht="14" hidden="1" x14ac:dyDescent="0.15">
      <c r="A851" s="26">
        <v>39</v>
      </c>
      <c r="B851" s="28"/>
      <c r="C851" s="85">
        <f t="shared" ref="C851:F851" si="581">C326*$K$3</f>
        <v>1123.25</v>
      </c>
      <c r="D851" s="85">
        <f t="shared" si="581"/>
        <v>927.5</v>
      </c>
      <c r="E851" s="85">
        <f t="shared" si="581"/>
        <v>822.75</v>
      </c>
      <c r="F851" s="85">
        <f t="shared" si="581"/>
        <v>612</v>
      </c>
      <c r="G851" s="85">
        <v>0</v>
      </c>
      <c r="I851" s="83"/>
      <c r="J851" s="83"/>
      <c r="K851" s="83"/>
      <c r="L851" s="83"/>
    </row>
    <row r="852" spans="1:12" ht="14" hidden="1" x14ac:dyDescent="0.15">
      <c r="A852" s="26">
        <v>40</v>
      </c>
      <c r="B852" s="28"/>
      <c r="C852" s="85">
        <f t="shared" ref="C852:F852" si="582">C327*$K$3</f>
        <v>1152</v>
      </c>
      <c r="D852" s="85">
        <f t="shared" si="582"/>
        <v>950.75</v>
      </c>
      <c r="E852" s="85">
        <f t="shared" si="582"/>
        <v>842</v>
      </c>
      <c r="F852" s="85">
        <f t="shared" si="582"/>
        <v>626.5</v>
      </c>
      <c r="G852" s="85">
        <v>0</v>
      </c>
      <c r="I852" s="83"/>
      <c r="J852" s="83"/>
      <c r="K852" s="83"/>
      <c r="L852" s="83"/>
    </row>
    <row r="853" spans="1:12" ht="14" hidden="1" x14ac:dyDescent="0.15">
      <c r="A853" s="26">
        <v>41</v>
      </c>
      <c r="B853" s="28"/>
      <c r="C853" s="85">
        <f t="shared" ref="C853:F853" si="583">C328*$K$3</f>
        <v>1181.75</v>
      </c>
      <c r="D853" s="85">
        <f t="shared" si="583"/>
        <v>974.25</v>
      </c>
      <c r="E853" s="85">
        <f t="shared" si="583"/>
        <v>862.75</v>
      </c>
      <c r="F853" s="85">
        <f t="shared" si="583"/>
        <v>641.75</v>
      </c>
      <c r="G853" s="85">
        <v>0</v>
      </c>
      <c r="I853" s="83"/>
      <c r="J853" s="83"/>
      <c r="K853" s="83"/>
      <c r="L853" s="83"/>
    </row>
    <row r="854" spans="1:12" ht="14" hidden="1" x14ac:dyDescent="0.15">
      <c r="A854" s="26">
        <v>42</v>
      </c>
      <c r="B854" s="28"/>
      <c r="C854" s="85">
        <f t="shared" ref="C854:F854" si="584">C329*$K$3</f>
        <v>1212</v>
      </c>
      <c r="D854" s="85">
        <f t="shared" si="584"/>
        <v>998.5</v>
      </c>
      <c r="E854" s="85">
        <f t="shared" si="584"/>
        <v>883.25</v>
      </c>
      <c r="F854" s="85">
        <f t="shared" si="584"/>
        <v>657</v>
      </c>
      <c r="G854" s="85">
        <v>0</v>
      </c>
      <c r="I854" s="83"/>
      <c r="J854" s="83"/>
      <c r="K854" s="83"/>
      <c r="L854" s="83"/>
    </row>
    <row r="855" spans="1:12" ht="14" hidden="1" x14ac:dyDescent="0.15">
      <c r="A855" s="26">
        <v>43</v>
      </c>
      <c r="B855" s="28"/>
      <c r="C855" s="85">
        <f t="shared" ref="C855:F855" si="585">C330*$K$3</f>
        <v>1242.75</v>
      </c>
      <c r="D855" s="85">
        <f t="shared" si="585"/>
        <v>1023</v>
      </c>
      <c r="E855" s="85">
        <f t="shared" si="585"/>
        <v>904.75</v>
      </c>
      <c r="F855" s="85">
        <f t="shared" si="585"/>
        <v>673</v>
      </c>
      <c r="G855" s="85">
        <v>0</v>
      </c>
      <c r="I855" s="83"/>
      <c r="J855" s="83"/>
      <c r="K855" s="83"/>
      <c r="L855" s="83"/>
    </row>
    <row r="856" spans="1:12" ht="14" hidden="1" x14ac:dyDescent="0.15">
      <c r="A856" s="26">
        <v>44</v>
      </c>
      <c r="B856" s="28"/>
      <c r="C856" s="85">
        <f t="shared" ref="C856:F856" si="586">C331*$K$3</f>
        <v>1274.5</v>
      </c>
      <c r="D856" s="85">
        <f t="shared" si="586"/>
        <v>1048.75</v>
      </c>
      <c r="E856" s="85">
        <f t="shared" si="586"/>
        <v>926.75</v>
      </c>
      <c r="F856" s="85">
        <f t="shared" si="586"/>
        <v>689.5</v>
      </c>
      <c r="G856" s="85">
        <v>0</v>
      </c>
      <c r="I856" s="83"/>
      <c r="J856" s="83"/>
      <c r="K856" s="83"/>
      <c r="L856" s="83"/>
    </row>
    <row r="857" spans="1:12" ht="14" hidden="1" x14ac:dyDescent="0.15">
      <c r="A857" s="26">
        <v>45</v>
      </c>
      <c r="B857" s="28"/>
      <c r="C857" s="85">
        <f t="shared" ref="C857:F857" si="587">C332*$K$3</f>
        <v>1307</v>
      </c>
      <c r="D857" s="85">
        <f t="shared" si="587"/>
        <v>1074.75</v>
      </c>
      <c r="E857" s="85">
        <f t="shared" si="587"/>
        <v>949.25</v>
      </c>
      <c r="F857" s="85">
        <f t="shared" si="587"/>
        <v>706</v>
      </c>
      <c r="G857" s="85">
        <v>0</v>
      </c>
      <c r="I857" s="83"/>
      <c r="J857" s="83"/>
      <c r="K857" s="83"/>
      <c r="L857" s="83"/>
    </row>
    <row r="858" spans="1:12" ht="14" hidden="1" x14ac:dyDescent="0.15">
      <c r="A858" s="26">
        <v>46</v>
      </c>
      <c r="B858" s="28"/>
      <c r="C858" s="85">
        <f t="shared" ref="C858:F858" si="588">C333*$K$3</f>
        <v>1340.75</v>
      </c>
      <c r="D858" s="85">
        <f t="shared" si="588"/>
        <v>1101.25</v>
      </c>
      <c r="E858" s="85">
        <f t="shared" si="588"/>
        <v>972.75</v>
      </c>
      <c r="F858" s="85">
        <f t="shared" si="588"/>
        <v>723.5</v>
      </c>
      <c r="G858" s="85">
        <v>0</v>
      </c>
      <c r="I858" s="83"/>
      <c r="J858" s="83"/>
      <c r="K858" s="83"/>
      <c r="L858" s="83"/>
    </row>
    <row r="859" spans="1:12" ht="14" hidden="1" x14ac:dyDescent="0.15">
      <c r="A859" s="26">
        <v>47</v>
      </c>
      <c r="B859" s="28"/>
      <c r="C859" s="85">
        <f t="shared" ref="C859:F859" si="589">C334*$K$3</f>
        <v>1374.5</v>
      </c>
      <c r="D859" s="85">
        <f t="shared" si="589"/>
        <v>1128.5</v>
      </c>
      <c r="E859" s="85">
        <f t="shared" si="589"/>
        <v>996.5</v>
      </c>
      <c r="F859" s="85">
        <f t="shared" si="589"/>
        <v>741.25</v>
      </c>
      <c r="G859" s="85">
        <v>0</v>
      </c>
      <c r="I859" s="83"/>
      <c r="J859" s="83"/>
      <c r="K859" s="83"/>
      <c r="L859" s="83"/>
    </row>
    <row r="860" spans="1:12" ht="14" hidden="1" x14ac:dyDescent="0.15">
      <c r="A860" s="26">
        <v>48</v>
      </c>
      <c r="B860" s="28"/>
      <c r="C860" s="85">
        <f t="shared" ref="C860:F860" si="590">C335*$K$3</f>
        <v>1409.75</v>
      </c>
      <c r="D860" s="85">
        <f t="shared" si="590"/>
        <v>1156.75</v>
      </c>
      <c r="E860" s="85">
        <f t="shared" si="590"/>
        <v>1021</v>
      </c>
      <c r="F860" s="85">
        <f t="shared" si="590"/>
        <v>759.25</v>
      </c>
      <c r="G860" s="85">
        <v>0</v>
      </c>
      <c r="I860" s="83"/>
      <c r="J860" s="83"/>
      <c r="K860" s="83"/>
      <c r="L860" s="83"/>
    </row>
    <row r="861" spans="1:12" ht="14" hidden="1" x14ac:dyDescent="0.15">
      <c r="A861" s="26">
        <v>49</v>
      </c>
      <c r="B861" s="28"/>
      <c r="C861" s="85">
        <f t="shared" ref="C861:F861" si="591">C336*$K$3</f>
        <v>1445.25</v>
      </c>
      <c r="D861" s="85">
        <f t="shared" si="591"/>
        <v>1185.5</v>
      </c>
      <c r="E861" s="85">
        <f t="shared" si="591"/>
        <v>1045.25</v>
      </c>
      <c r="F861" s="85">
        <f t="shared" si="591"/>
        <v>777.75</v>
      </c>
      <c r="G861" s="85">
        <v>0</v>
      </c>
      <c r="I861" s="83"/>
      <c r="J861" s="83"/>
      <c r="K861" s="83"/>
      <c r="L861" s="83"/>
    </row>
    <row r="862" spans="1:12" ht="14" hidden="1" x14ac:dyDescent="0.15">
      <c r="A862" s="26">
        <v>50</v>
      </c>
      <c r="B862" s="28"/>
      <c r="C862" s="85">
        <f t="shared" ref="C862:F862" si="592">C337*$K$3</f>
        <v>1481</v>
      </c>
      <c r="D862" s="85">
        <f t="shared" si="592"/>
        <v>1215</v>
      </c>
      <c r="E862" s="85">
        <f t="shared" si="592"/>
        <v>1071</v>
      </c>
      <c r="F862" s="85">
        <f t="shared" si="592"/>
        <v>796.75</v>
      </c>
      <c r="G862" s="85">
        <v>0</v>
      </c>
      <c r="I862" s="83"/>
      <c r="J862" s="83"/>
      <c r="K862" s="83"/>
      <c r="L862" s="83"/>
    </row>
    <row r="863" spans="1:12" ht="14" hidden="1" x14ac:dyDescent="0.15">
      <c r="A863" s="26">
        <v>51</v>
      </c>
      <c r="B863" s="28"/>
      <c r="C863" s="85">
        <f t="shared" ref="C863:F863" si="593">C338*$K$3</f>
        <v>1518.25</v>
      </c>
      <c r="D863" s="85">
        <f t="shared" si="593"/>
        <v>1244.5</v>
      </c>
      <c r="E863" s="85">
        <f t="shared" si="593"/>
        <v>1097.25</v>
      </c>
      <c r="F863" s="85">
        <f t="shared" si="593"/>
        <v>816.25</v>
      </c>
      <c r="G863" s="85">
        <v>0</v>
      </c>
      <c r="I863" s="83"/>
      <c r="J863" s="83"/>
      <c r="K863" s="83"/>
      <c r="L863" s="83"/>
    </row>
    <row r="864" spans="1:12" ht="14" hidden="1" x14ac:dyDescent="0.15">
      <c r="A864" s="26">
        <v>52</v>
      </c>
      <c r="B864" s="28"/>
      <c r="C864" s="85">
        <f t="shared" ref="C864:F864" si="594">C339*$K$3</f>
        <v>1556.25</v>
      </c>
      <c r="D864" s="85">
        <f t="shared" si="594"/>
        <v>1275</v>
      </c>
      <c r="E864" s="85">
        <f t="shared" si="594"/>
        <v>1124</v>
      </c>
      <c r="F864" s="85">
        <f t="shared" si="594"/>
        <v>836</v>
      </c>
      <c r="G864" s="85">
        <v>0</v>
      </c>
      <c r="I864" s="83"/>
      <c r="J864" s="83"/>
      <c r="K864" s="83"/>
      <c r="L864" s="83"/>
    </row>
    <row r="865" spans="1:12" ht="14" hidden="1" x14ac:dyDescent="0.15">
      <c r="A865" s="26">
        <v>53</v>
      </c>
      <c r="B865" s="28"/>
      <c r="C865" s="85">
        <f t="shared" ref="C865:F865" si="595">C340*$K$3</f>
        <v>1595</v>
      </c>
      <c r="D865" s="85">
        <f t="shared" si="595"/>
        <v>1306.5</v>
      </c>
      <c r="E865" s="85">
        <f t="shared" si="595"/>
        <v>1151</v>
      </c>
      <c r="F865" s="85">
        <f t="shared" si="595"/>
        <v>856.25</v>
      </c>
      <c r="G865" s="85">
        <v>0</v>
      </c>
      <c r="I865" s="83"/>
      <c r="J865" s="83"/>
      <c r="K865" s="83"/>
      <c r="L865" s="83"/>
    </row>
    <row r="866" spans="1:12" ht="14" hidden="1" x14ac:dyDescent="0.15">
      <c r="A866" s="26">
        <v>54</v>
      </c>
      <c r="B866" s="28"/>
      <c r="C866" s="85">
        <f t="shared" ref="C866:F866" si="596">C341*$K$3</f>
        <v>1633.75</v>
      </c>
      <c r="D866" s="85">
        <f t="shared" si="596"/>
        <v>1338</v>
      </c>
      <c r="E866" s="85">
        <f t="shared" si="596"/>
        <v>1178.75</v>
      </c>
      <c r="F866" s="85">
        <f t="shared" si="596"/>
        <v>877</v>
      </c>
      <c r="G866" s="85">
        <v>0</v>
      </c>
      <c r="I866" s="83"/>
      <c r="J866" s="83"/>
      <c r="K866" s="83"/>
      <c r="L866" s="83"/>
    </row>
    <row r="867" spans="1:12" ht="14" hidden="1" x14ac:dyDescent="0.15">
      <c r="A867" s="26">
        <v>55</v>
      </c>
      <c r="B867" s="28"/>
      <c r="C867" s="85">
        <f t="shared" ref="C867:F867" si="597">C342*$K$3</f>
        <v>1674.75</v>
      </c>
      <c r="D867" s="85">
        <f t="shared" si="597"/>
        <v>1370.75</v>
      </c>
      <c r="E867" s="85">
        <f t="shared" si="597"/>
        <v>1207.5</v>
      </c>
      <c r="F867" s="85">
        <f t="shared" si="597"/>
        <v>898.25</v>
      </c>
      <c r="G867" s="85">
        <v>0</v>
      </c>
      <c r="I867" s="83"/>
      <c r="J867" s="83"/>
      <c r="K867" s="83"/>
      <c r="L867" s="83"/>
    </row>
    <row r="868" spans="1:12" ht="14" hidden="1" x14ac:dyDescent="0.15">
      <c r="A868" s="26">
        <v>56</v>
      </c>
      <c r="B868" s="28"/>
      <c r="C868" s="85">
        <f t="shared" ref="C868:F868" si="598">C343*$K$3</f>
        <v>1715.5</v>
      </c>
      <c r="D868" s="85">
        <f t="shared" si="598"/>
        <v>1403.5</v>
      </c>
      <c r="E868" s="85">
        <f t="shared" si="598"/>
        <v>1236.25</v>
      </c>
      <c r="F868" s="85">
        <f t="shared" si="598"/>
        <v>919.75</v>
      </c>
      <c r="G868" s="85">
        <v>0</v>
      </c>
      <c r="I868" s="83"/>
      <c r="J868" s="83"/>
      <c r="K868" s="83"/>
      <c r="L868" s="83"/>
    </row>
    <row r="869" spans="1:12" ht="14" hidden="1" x14ac:dyDescent="0.15">
      <c r="A869" s="26">
        <v>57</v>
      </c>
      <c r="B869" s="28"/>
      <c r="C869" s="85">
        <f t="shared" ref="C869:F869" si="599">C344*$K$3</f>
        <v>1756.75</v>
      </c>
      <c r="D869" s="85">
        <f t="shared" si="599"/>
        <v>1437.75</v>
      </c>
      <c r="E869" s="85">
        <f t="shared" si="599"/>
        <v>1266</v>
      </c>
      <c r="F869" s="85">
        <f t="shared" si="599"/>
        <v>942</v>
      </c>
      <c r="G869" s="85">
        <v>0</v>
      </c>
      <c r="I869" s="83"/>
      <c r="J869" s="83"/>
      <c r="K869" s="83"/>
      <c r="L869" s="83"/>
    </row>
    <row r="870" spans="1:12" ht="14" hidden="1" x14ac:dyDescent="0.15">
      <c r="A870" s="26">
        <v>58</v>
      </c>
      <c r="B870" s="28"/>
      <c r="C870" s="85">
        <f t="shared" ref="C870:F870" si="600">C345*$K$3</f>
        <v>1799.25</v>
      </c>
      <c r="D870" s="85">
        <f t="shared" si="600"/>
        <v>1472.25</v>
      </c>
      <c r="E870" s="85">
        <f t="shared" si="600"/>
        <v>1295.75</v>
      </c>
      <c r="F870" s="85">
        <f t="shared" si="600"/>
        <v>964</v>
      </c>
      <c r="G870" s="85">
        <v>0</v>
      </c>
      <c r="I870" s="83"/>
      <c r="J870" s="83"/>
      <c r="K870" s="83"/>
      <c r="L870" s="83"/>
    </row>
    <row r="871" spans="1:12" ht="14" hidden="1" x14ac:dyDescent="0.15">
      <c r="A871" s="26">
        <v>59</v>
      </c>
      <c r="B871" s="28"/>
      <c r="C871" s="85">
        <f t="shared" ref="C871:F871" si="601">C346*$K$3</f>
        <v>1843</v>
      </c>
      <c r="D871" s="85">
        <f t="shared" si="601"/>
        <v>1507.5</v>
      </c>
      <c r="E871" s="85">
        <f t="shared" si="601"/>
        <v>1326.5</v>
      </c>
      <c r="F871" s="85">
        <f t="shared" si="601"/>
        <v>986.75</v>
      </c>
      <c r="G871" s="85">
        <v>0</v>
      </c>
      <c r="I871" s="83"/>
      <c r="J871" s="83"/>
      <c r="K871" s="83"/>
      <c r="L871" s="83"/>
    </row>
    <row r="872" spans="1:12" ht="14" hidden="1" x14ac:dyDescent="0.15">
      <c r="A872" s="26">
        <v>60</v>
      </c>
      <c r="B872" s="28"/>
      <c r="C872" s="85">
        <f t="shared" ref="C872:F872" si="602">C347*$K$3</f>
        <v>1886.75</v>
      </c>
      <c r="D872" s="85">
        <f t="shared" si="602"/>
        <v>1542.75</v>
      </c>
      <c r="E872" s="85">
        <f t="shared" si="602"/>
        <v>1357.75</v>
      </c>
      <c r="F872" s="85">
        <f t="shared" si="602"/>
        <v>1010</v>
      </c>
      <c r="G872" s="85">
        <v>0</v>
      </c>
      <c r="I872" s="83"/>
      <c r="J872" s="83"/>
      <c r="K872" s="83"/>
      <c r="L872" s="83"/>
    </row>
    <row r="873" spans="1:12" ht="14" hidden="1" x14ac:dyDescent="0.15">
      <c r="A873" s="26">
        <v>61</v>
      </c>
      <c r="B873" s="28"/>
      <c r="C873" s="85">
        <f t="shared" ref="C873:F873" si="603">C348*$K$3</f>
        <v>2117.75</v>
      </c>
      <c r="D873" s="85">
        <f t="shared" si="603"/>
        <v>1731.25</v>
      </c>
      <c r="E873" s="85">
        <f t="shared" si="603"/>
        <v>1522.75</v>
      </c>
      <c r="F873" s="85">
        <f t="shared" si="603"/>
        <v>1132.75</v>
      </c>
      <c r="G873" s="85">
        <v>0</v>
      </c>
      <c r="I873" s="83"/>
      <c r="J873" s="83"/>
      <c r="K873" s="83"/>
      <c r="L873" s="83"/>
    </row>
    <row r="874" spans="1:12" ht="14" hidden="1" x14ac:dyDescent="0.15">
      <c r="A874" s="26">
        <v>62</v>
      </c>
      <c r="B874" s="28"/>
      <c r="C874" s="85">
        <f t="shared" ref="C874:F874" si="604">C349*$K$3</f>
        <v>2368.5</v>
      </c>
      <c r="D874" s="85">
        <f t="shared" si="604"/>
        <v>1935.25</v>
      </c>
      <c r="E874" s="85">
        <f t="shared" si="604"/>
        <v>1702.5</v>
      </c>
      <c r="F874" s="85">
        <f t="shared" si="604"/>
        <v>1266.5</v>
      </c>
      <c r="G874" s="85">
        <v>0</v>
      </c>
      <c r="I874" s="83"/>
      <c r="J874" s="83"/>
      <c r="K874" s="83"/>
      <c r="L874" s="83"/>
    </row>
    <row r="875" spans="1:12" ht="14" hidden="1" x14ac:dyDescent="0.15">
      <c r="A875" s="26">
        <v>63</v>
      </c>
      <c r="B875" s="28"/>
      <c r="C875" s="85">
        <f t="shared" ref="C875:F875" si="605">C350*$K$3</f>
        <v>2637.75</v>
      </c>
      <c r="D875" s="85">
        <f t="shared" si="605"/>
        <v>2156</v>
      </c>
      <c r="E875" s="85">
        <f t="shared" si="605"/>
        <v>1896</v>
      </c>
      <c r="F875" s="85">
        <f t="shared" si="605"/>
        <v>1410.5</v>
      </c>
      <c r="G875" s="85">
        <v>0</v>
      </c>
      <c r="I875" s="83"/>
      <c r="J875" s="83"/>
      <c r="K875" s="83"/>
      <c r="L875" s="83"/>
    </row>
    <row r="876" spans="1:12" ht="14" hidden="1" x14ac:dyDescent="0.15">
      <c r="A876" s="26">
        <v>64</v>
      </c>
      <c r="B876" s="28"/>
      <c r="C876" s="85">
        <f t="shared" ref="C876:F876" si="606">C351*$K$3</f>
        <v>2926.25</v>
      </c>
      <c r="D876" s="85">
        <f t="shared" si="606"/>
        <v>2392</v>
      </c>
      <c r="E876" s="85">
        <f t="shared" si="606"/>
        <v>2104.5</v>
      </c>
      <c r="F876" s="85">
        <f t="shared" si="606"/>
        <v>1565.5</v>
      </c>
      <c r="G876" s="85">
        <v>0</v>
      </c>
      <c r="I876" s="83"/>
      <c r="J876" s="83"/>
      <c r="K876" s="83"/>
      <c r="L876" s="83"/>
    </row>
    <row r="877" spans="1:12" ht="14" hidden="1" x14ac:dyDescent="0.15">
      <c r="A877" s="26">
        <v>65</v>
      </c>
      <c r="B877" s="28"/>
      <c r="C877" s="85">
        <f t="shared" ref="C877:F877" si="607">C352*$K$3</f>
        <v>3233.75</v>
      </c>
      <c r="D877" s="85">
        <f t="shared" si="607"/>
        <v>2644.25</v>
      </c>
      <c r="E877" s="85">
        <f t="shared" si="607"/>
        <v>2327</v>
      </c>
      <c r="F877" s="85">
        <f t="shared" si="607"/>
        <v>1731</v>
      </c>
      <c r="G877" s="85">
        <v>0</v>
      </c>
      <c r="I877" s="83"/>
      <c r="J877" s="83"/>
      <c r="K877" s="83"/>
      <c r="L877" s="83"/>
    </row>
    <row r="878" spans="1:12" ht="14" hidden="1" x14ac:dyDescent="0.15">
      <c r="A878" s="26">
        <v>66</v>
      </c>
      <c r="B878" s="28"/>
      <c r="C878" s="85">
        <f t="shared" ref="C878:F878" si="608">C353*$K$3</f>
        <v>3560.25</v>
      </c>
      <c r="D878" s="85">
        <f t="shared" si="608"/>
        <v>2912.75</v>
      </c>
      <c r="E878" s="85">
        <f t="shared" si="608"/>
        <v>2564.25</v>
      </c>
      <c r="F878" s="85">
        <f t="shared" si="608"/>
        <v>1907.5</v>
      </c>
      <c r="G878" s="85">
        <v>0</v>
      </c>
      <c r="I878" s="83"/>
      <c r="J878" s="83"/>
      <c r="K878" s="83"/>
      <c r="L878" s="83"/>
    </row>
    <row r="879" spans="1:12" ht="14" hidden="1" x14ac:dyDescent="0.15">
      <c r="A879" s="26">
        <v>67</v>
      </c>
      <c r="B879" s="28"/>
      <c r="C879" s="85">
        <f t="shared" ref="C879:F879" si="609">C354*$K$3</f>
        <v>3906.25</v>
      </c>
      <c r="D879" s="85">
        <f t="shared" si="609"/>
        <v>3197.25</v>
      </c>
      <c r="E879" s="85">
        <f t="shared" si="609"/>
        <v>2816.25</v>
      </c>
      <c r="F879" s="85">
        <f t="shared" si="609"/>
        <v>2095</v>
      </c>
      <c r="G879" s="85">
        <v>0</v>
      </c>
      <c r="I879" s="83"/>
      <c r="J879" s="83"/>
      <c r="K879" s="83"/>
      <c r="L879" s="83"/>
    </row>
    <row r="880" spans="1:12" ht="14" hidden="1" x14ac:dyDescent="0.15">
      <c r="A880" s="26">
        <v>68</v>
      </c>
      <c r="B880" s="28"/>
      <c r="C880" s="85">
        <f t="shared" ref="C880:F880" si="610">C355*$K$3</f>
        <v>4270.25</v>
      </c>
      <c r="D880" s="85">
        <f t="shared" si="610"/>
        <v>3498.5</v>
      </c>
      <c r="E880" s="85">
        <f t="shared" si="610"/>
        <v>3082.25</v>
      </c>
      <c r="F880" s="85">
        <f t="shared" si="610"/>
        <v>2293</v>
      </c>
      <c r="G880" s="85">
        <v>0</v>
      </c>
      <c r="I880" s="83"/>
      <c r="J880" s="83"/>
      <c r="K880" s="83"/>
      <c r="L880" s="83"/>
    </row>
    <row r="881" spans="1:12" ht="14" hidden="1" x14ac:dyDescent="0.15">
      <c r="A881" s="26">
        <v>69</v>
      </c>
      <c r="B881" s="28"/>
      <c r="C881" s="85">
        <f t="shared" ref="C881:F881" si="611">C356*$K$3</f>
        <v>4654.25</v>
      </c>
      <c r="D881" s="85">
        <f t="shared" si="611"/>
        <v>3815</v>
      </c>
      <c r="E881" s="85">
        <f t="shared" si="611"/>
        <v>3363</v>
      </c>
      <c r="F881" s="85">
        <f t="shared" si="611"/>
        <v>2501.75</v>
      </c>
      <c r="G881" s="85">
        <v>0</v>
      </c>
      <c r="I881" s="83"/>
      <c r="J881" s="83"/>
      <c r="K881" s="83"/>
      <c r="L881" s="83"/>
    </row>
    <row r="882" spans="1:12" ht="14" hidden="1" x14ac:dyDescent="0.15">
      <c r="A882" s="26">
        <v>70</v>
      </c>
      <c r="B882" s="28"/>
      <c r="C882" s="85">
        <f t="shared" ref="C882:F882" si="612">C357*$K$3</f>
        <v>5057</v>
      </c>
      <c r="D882" s="85">
        <f t="shared" si="612"/>
        <v>4147.75</v>
      </c>
      <c r="E882" s="85">
        <f t="shared" si="612"/>
        <v>3658</v>
      </c>
      <c r="F882" s="85">
        <f t="shared" si="612"/>
        <v>2721.25</v>
      </c>
      <c r="G882" s="85">
        <v>0</v>
      </c>
      <c r="I882" s="83"/>
      <c r="J882" s="83"/>
      <c r="K882" s="83"/>
      <c r="L882" s="83"/>
    </row>
    <row r="883" spans="1:12" ht="14" hidden="1" x14ac:dyDescent="0.15">
      <c r="A883" s="26">
        <v>71</v>
      </c>
      <c r="B883" s="28"/>
      <c r="C883" s="85">
        <f t="shared" ref="C883:F883" si="613">C358*$K$3</f>
        <v>5478.75</v>
      </c>
      <c r="D883" s="85">
        <f t="shared" si="613"/>
        <v>4496.5</v>
      </c>
      <c r="E883" s="85">
        <f t="shared" si="613"/>
        <v>3967.5</v>
      </c>
      <c r="F883" s="85">
        <f t="shared" si="613"/>
        <v>2951.25</v>
      </c>
      <c r="G883" s="85">
        <v>0</v>
      </c>
      <c r="I883" s="83"/>
      <c r="J883" s="83"/>
      <c r="K883" s="83"/>
      <c r="L883" s="83"/>
    </row>
    <row r="884" spans="1:12" ht="14" hidden="1" x14ac:dyDescent="0.15">
      <c r="A884" s="26">
        <v>72</v>
      </c>
      <c r="B884" s="28"/>
      <c r="C884" s="85">
        <f t="shared" ref="C884:F884" si="614">C359*$K$3</f>
        <v>5920</v>
      </c>
      <c r="D884" s="85">
        <f t="shared" si="614"/>
        <v>4861.25</v>
      </c>
      <c r="E884" s="85">
        <f t="shared" si="614"/>
        <v>4291.5</v>
      </c>
      <c r="F884" s="85">
        <f t="shared" si="614"/>
        <v>3192.25</v>
      </c>
      <c r="G884" s="85">
        <v>0</v>
      </c>
      <c r="I884" s="83"/>
      <c r="J884" s="83"/>
      <c r="K884" s="83"/>
      <c r="L884" s="83"/>
    </row>
    <row r="885" spans="1:12" ht="14" hidden="1" x14ac:dyDescent="0.15">
      <c r="A885" s="26">
        <v>73</v>
      </c>
      <c r="B885" s="28"/>
      <c r="C885" s="85">
        <f t="shared" ref="C885:F885" si="615">C360*$K$3</f>
        <v>6379.5</v>
      </c>
      <c r="D885" s="85">
        <f t="shared" si="615"/>
        <v>5242.25</v>
      </c>
      <c r="E885" s="85">
        <f t="shared" si="615"/>
        <v>4629.75</v>
      </c>
      <c r="F885" s="85">
        <f t="shared" si="615"/>
        <v>3443.5</v>
      </c>
      <c r="G885" s="85">
        <v>0</v>
      </c>
      <c r="I885" s="83"/>
      <c r="J885" s="83"/>
      <c r="K885" s="83"/>
      <c r="L885" s="83"/>
    </row>
    <row r="886" spans="1:12" ht="14" hidden="1" x14ac:dyDescent="0.15">
      <c r="A886" s="26">
        <v>74</v>
      </c>
      <c r="B886" s="28"/>
      <c r="C886" s="85">
        <f t="shared" ref="C886:F886" si="616">C361*$K$3</f>
        <v>6858.5</v>
      </c>
      <c r="D886" s="85">
        <f t="shared" si="616"/>
        <v>5639</v>
      </c>
      <c r="E886" s="85">
        <f t="shared" si="616"/>
        <v>4983</v>
      </c>
      <c r="F886" s="85">
        <f t="shared" si="616"/>
        <v>3706.5</v>
      </c>
      <c r="G886" s="85">
        <v>0</v>
      </c>
      <c r="I886" s="83"/>
      <c r="J886" s="83"/>
      <c r="K886" s="83"/>
      <c r="L886" s="83"/>
    </row>
    <row r="887" spans="1:12" ht="14" hidden="1" x14ac:dyDescent="0.15">
      <c r="A887" s="26">
        <v>75</v>
      </c>
      <c r="B887" s="28"/>
      <c r="C887" s="85">
        <f t="shared" ref="C887:F887" si="617">C362*$K$3</f>
        <v>7357</v>
      </c>
      <c r="D887" s="85">
        <f t="shared" si="617"/>
        <v>6052.5</v>
      </c>
      <c r="E887" s="85">
        <f t="shared" si="617"/>
        <v>5350</v>
      </c>
      <c r="F887" s="85">
        <f t="shared" si="617"/>
        <v>3979.75</v>
      </c>
      <c r="G887" s="85">
        <v>0</v>
      </c>
      <c r="I887" s="83"/>
      <c r="J887" s="83"/>
      <c r="K887" s="83"/>
      <c r="L887" s="83"/>
    </row>
    <row r="888" spans="1:12" ht="14" hidden="1" x14ac:dyDescent="0.15">
      <c r="A888" s="26">
        <v>76</v>
      </c>
      <c r="B888" s="28"/>
      <c r="C888" s="85">
        <f t="shared" ref="C888:F888" si="618">C363*$K$3</f>
        <v>7357</v>
      </c>
      <c r="D888" s="85">
        <f t="shared" si="618"/>
        <v>6052.5</v>
      </c>
      <c r="E888" s="85">
        <f t="shared" si="618"/>
        <v>5350</v>
      </c>
      <c r="F888" s="85">
        <f t="shared" si="618"/>
        <v>3979.75</v>
      </c>
      <c r="G888" s="85">
        <v>0</v>
      </c>
      <c r="I888" s="83"/>
      <c r="J888" s="83"/>
      <c r="K888" s="83"/>
      <c r="L888" s="83"/>
    </row>
    <row r="889" spans="1:12" ht="14" hidden="1" x14ac:dyDescent="0.15">
      <c r="A889" s="26">
        <v>77</v>
      </c>
      <c r="B889" s="28"/>
      <c r="C889" s="85">
        <f t="shared" ref="C889:F889" si="619">C364*$K$3</f>
        <v>7357</v>
      </c>
      <c r="D889" s="85">
        <f t="shared" si="619"/>
        <v>6052.5</v>
      </c>
      <c r="E889" s="85">
        <f t="shared" si="619"/>
        <v>5350</v>
      </c>
      <c r="F889" s="85">
        <f t="shared" si="619"/>
        <v>3979.75</v>
      </c>
      <c r="G889" s="85">
        <v>0</v>
      </c>
      <c r="I889" s="83"/>
      <c r="J889" s="83"/>
      <c r="K889" s="83"/>
      <c r="L889" s="83"/>
    </row>
    <row r="890" spans="1:12" ht="14" hidden="1" x14ac:dyDescent="0.15">
      <c r="A890" s="26">
        <v>78</v>
      </c>
      <c r="B890" s="28"/>
      <c r="C890" s="85">
        <f t="shared" ref="C890:F890" si="620">C365*$K$3</f>
        <v>7357</v>
      </c>
      <c r="D890" s="85">
        <f t="shared" si="620"/>
        <v>6052.5</v>
      </c>
      <c r="E890" s="85">
        <f t="shared" si="620"/>
        <v>5350</v>
      </c>
      <c r="F890" s="85">
        <f t="shared" si="620"/>
        <v>3979.75</v>
      </c>
      <c r="G890" s="85">
        <v>0</v>
      </c>
      <c r="I890" s="83"/>
      <c r="J890" s="83"/>
      <c r="K890" s="83"/>
      <c r="L890" s="83"/>
    </row>
    <row r="891" spans="1:12" ht="14" hidden="1" x14ac:dyDescent="0.15">
      <c r="A891" s="26">
        <v>79</v>
      </c>
      <c r="B891" s="28"/>
      <c r="C891" s="85">
        <f t="shared" ref="C891:F891" si="621">C366*$K$3</f>
        <v>7357</v>
      </c>
      <c r="D891" s="85">
        <f t="shared" si="621"/>
        <v>6052.5</v>
      </c>
      <c r="E891" s="85">
        <f t="shared" si="621"/>
        <v>5350</v>
      </c>
      <c r="F891" s="85">
        <f t="shared" si="621"/>
        <v>3979.75</v>
      </c>
      <c r="G891" s="85">
        <v>0</v>
      </c>
      <c r="I891" s="83"/>
      <c r="J891" s="83"/>
      <c r="K891" s="83"/>
      <c r="L891" s="83"/>
    </row>
    <row r="892" spans="1:12" ht="14" hidden="1" x14ac:dyDescent="0.15">
      <c r="A892" s="26">
        <v>80</v>
      </c>
      <c r="B892" s="28"/>
      <c r="C892" s="85">
        <f t="shared" ref="C892:F892" si="622">C367*$K$3</f>
        <v>7357</v>
      </c>
      <c r="D892" s="85">
        <f t="shared" si="622"/>
        <v>6052.5</v>
      </c>
      <c r="E892" s="85">
        <f t="shared" si="622"/>
        <v>5350</v>
      </c>
      <c r="F892" s="85">
        <f t="shared" si="622"/>
        <v>3979.75</v>
      </c>
      <c r="G892" s="85">
        <v>0</v>
      </c>
      <c r="I892" s="83"/>
      <c r="J892" s="83"/>
      <c r="K892" s="83"/>
      <c r="L892" s="83"/>
    </row>
    <row r="893" spans="1:12" ht="14" hidden="1" x14ac:dyDescent="0.15">
      <c r="A893" s="26">
        <v>81</v>
      </c>
      <c r="B893" s="28"/>
      <c r="C893" s="85">
        <f t="shared" ref="C893:F893" si="623">C368*$K$3</f>
        <v>7357</v>
      </c>
      <c r="D893" s="85">
        <f t="shared" si="623"/>
        <v>6052.5</v>
      </c>
      <c r="E893" s="85">
        <f t="shared" si="623"/>
        <v>5350</v>
      </c>
      <c r="F893" s="85">
        <f t="shared" si="623"/>
        <v>3979.75</v>
      </c>
      <c r="G893" s="85">
        <v>0</v>
      </c>
      <c r="I893" s="83"/>
      <c r="J893" s="83"/>
      <c r="K893" s="83"/>
      <c r="L893" s="83"/>
    </row>
    <row r="894" spans="1:12" ht="14" hidden="1" x14ac:dyDescent="0.15">
      <c r="A894" s="26">
        <v>82</v>
      </c>
      <c r="B894" s="28"/>
      <c r="C894" s="85">
        <f t="shared" ref="C894:F894" si="624">C369*$K$3</f>
        <v>7357</v>
      </c>
      <c r="D894" s="85">
        <f t="shared" si="624"/>
        <v>6052.5</v>
      </c>
      <c r="E894" s="85">
        <f t="shared" si="624"/>
        <v>5350</v>
      </c>
      <c r="F894" s="85">
        <f t="shared" si="624"/>
        <v>3979.75</v>
      </c>
      <c r="G894" s="85">
        <v>0</v>
      </c>
      <c r="I894" s="83"/>
      <c r="J894" s="83"/>
      <c r="K894" s="83"/>
      <c r="L894" s="83"/>
    </row>
    <row r="895" spans="1:12" ht="14" hidden="1" x14ac:dyDescent="0.15">
      <c r="A895" s="26">
        <v>83</v>
      </c>
      <c r="B895" s="28"/>
      <c r="C895" s="85">
        <f t="shared" ref="C895:F895" si="625">C370*$K$3</f>
        <v>7357</v>
      </c>
      <c r="D895" s="85">
        <f t="shared" si="625"/>
        <v>6052.5</v>
      </c>
      <c r="E895" s="85">
        <f t="shared" si="625"/>
        <v>5350</v>
      </c>
      <c r="F895" s="85">
        <f t="shared" si="625"/>
        <v>3979.75</v>
      </c>
      <c r="G895" s="85">
        <v>0</v>
      </c>
      <c r="I895" s="83"/>
      <c r="J895" s="83"/>
      <c r="K895" s="83"/>
      <c r="L895" s="83"/>
    </row>
    <row r="896" spans="1:12" ht="14" hidden="1" x14ac:dyDescent="0.15">
      <c r="A896" s="26">
        <v>84</v>
      </c>
      <c r="B896" s="28" t="s">
        <v>3</v>
      </c>
      <c r="C896" s="85">
        <f t="shared" ref="C896:F896" si="626">C371*$K$3</f>
        <v>7357</v>
      </c>
      <c r="D896" s="85">
        <f t="shared" si="626"/>
        <v>6052.5</v>
      </c>
      <c r="E896" s="85">
        <f t="shared" si="626"/>
        <v>5350</v>
      </c>
      <c r="F896" s="85">
        <f t="shared" si="626"/>
        <v>3979.75</v>
      </c>
      <c r="G896" s="85">
        <v>0</v>
      </c>
      <c r="I896" s="83"/>
      <c r="J896" s="83"/>
      <c r="K896" s="83"/>
      <c r="L896" s="83"/>
    </row>
    <row r="897" spans="1:12" ht="14" hidden="1" x14ac:dyDescent="0.15">
      <c r="A897" s="76">
        <v>1</v>
      </c>
      <c r="B897" s="77" t="s">
        <v>4</v>
      </c>
      <c r="C897" s="85">
        <f t="shared" ref="C897:F897" si="627">C372*$K$3</f>
        <v>363.25</v>
      </c>
      <c r="D897" s="85">
        <f t="shared" si="627"/>
        <v>310</v>
      </c>
      <c r="E897" s="85">
        <f t="shared" si="627"/>
        <v>281.25</v>
      </c>
      <c r="F897" s="85">
        <f t="shared" si="627"/>
        <v>209.25</v>
      </c>
      <c r="G897" s="85">
        <v>0</v>
      </c>
      <c r="I897" s="83"/>
      <c r="J897" s="83"/>
      <c r="K897" s="83"/>
      <c r="L897" s="83"/>
    </row>
    <row r="898" spans="1:12" ht="14" hidden="1" x14ac:dyDescent="0.15">
      <c r="A898" s="76">
        <v>2</v>
      </c>
      <c r="B898" s="77" t="s">
        <v>1</v>
      </c>
      <c r="C898" s="85">
        <f t="shared" ref="C898:F898" si="628">C373*$K$3</f>
        <v>617.75</v>
      </c>
      <c r="D898" s="85">
        <f t="shared" si="628"/>
        <v>526.75</v>
      </c>
      <c r="E898" s="85">
        <f t="shared" si="628"/>
        <v>477</v>
      </c>
      <c r="F898" s="85">
        <f t="shared" si="628"/>
        <v>355</v>
      </c>
      <c r="G898" s="85">
        <v>0</v>
      </c>
      <c r="I898" s="83"/>
      <c r="J898" s="83"/>
      <c r="K898" s="83"/>
      <c r="L898" s="83"/>
    </row>
    <row r="899" spans="1:12" ht="14" hidden="1" x14ac:dyDescent="0.15">
      <c r="A899" s="76">
        <v>3</v>
      </c>
      <c r="B899" s="77" t="s">
        <v>5</v>
      </c>
      <c r="C899" s="85">
        <f t="shared" ref="C899:F899" si="629">C374*$K$3</f>
        <v>872.25</v>
      </c>
      <c r="D899" s="85">
        <f t="shared" si="629"/>
        <v>743.25</v>
      </c>
      <c r="E899" s="85">
        <f t="shared" si="629"/>
        <v>673.75</v>
      </c>
      <c r="F899" s="85">
        <f t="shared" si="629"/>
        <v>501.25</v>
      </c>
      <c r="G899" s="85">
        <v>0</v>
      </c>
      <c r="I899" s="83"/>
      <c r="J899" s="83"/>
      <c r="K899" s="83"/>
      <c r="L899" s="83"/>
    </row>
    <row r="900" spans="1:12" ht="14" hidden="1" thickBot="1" x14ac:dyDescent="0.2">
      <c r="I900" s="83"/>
      <c r="J900" s="83"/>
      <c r="K900" s="83"/>
      <c r="L900" s="83"/>
    </row>
    <row r="901" spans="1:12" ht="18" hidden="1" x14ac:dyDescent="0.2">
      <c r="A901" s="208" t="s">
        <v>62</v>
      </c>
      <c r="B901" s="209"/>
      <c r="C901" s="209"/>
      <c r="D901" s="209"/>
      <c r="E901" s="209"/>
      <c r="F901" s="209"/>
      <c r="G901" s="209"/>
      <c r="H901" s="132"/>
    </row>
    <row r="902" spans="1:12" ht="18" hidden="1" x14ac:dyDescent="0.2">
      <c r="A902" s="210" t="s">
        <v>6</v>
      </c>
      <c r="B902" s="211"/>
      <c r="C902" s="211"/>
      <c r="D902" s="211"/>
      <c r="E902" s="211"/>
      <c r="F902" s="211"/>
      <c r="G902" s="211"/>
      <c r="H902" s="132"/>
    </row>
    <row r="903" spans="1:12" hidden="1" x14ac:dyDescent="0.15">
      <c r="A903" s="212" t="s">
        <v>0</v>
      </c>
      <c r="B903" s="213"/>
      <c r="C903" s="213"/>
      <c r="D903" s="213"/>
      <c r="E903" s="213"/>
      <c r="F903" s="213"/>
      <c r="G903" s="213"/>
      <c r="H903" s="132"/>
    </row>
    <row r="904" spans="1:12" hidden="1" x14ac:dyDescent="0.15">
      <c r="A904" s="133" t="s">
        <v>2</v>
      </c>
      <c r="B904" s="134" t="s">
        <v>2</v>
      </c>
      <c r="C904" s="135">
        <v>1</v>
      </c>
      <c r="D904" s="135">
        <v>2</v>
      </c>
      <c r="E904" s="135">
        <v>3</v>
      </c>
      <c r="F904" s="136">
        <v>4</v>
      </c>
      <c r="G904" s="136">
        <v>5</v>
      </c>
      <c r="H904" s="135">
        <v>6</v>
      </c>
    </row>
    <row r="905" spans="1:12" hidden="1" x14ac:dyDescent="0.15">
      <c r="A905" s="76">
        <v>18</v>
      </c>
      <c r="B905" s="17"/>
      <c r="C905" s="137">
        <v>1524</v>
      </c>
      <c r="D905" s="137">
        <v>1373</v>
      </c>
      <c r="E905" s="137">
        <v>1248</v>
      </c>
      <c r="F905" s="137">
        <v>1117</v>
      </c>
      <c r="G905" s="137">
        <v>1040</v>
      </c>
      <c r="H905" s="144">
        <v>821</v>
      </c>
      <c r="I905" s="144"/>
      <c r="J905" s="83"/>
      <c r="K905" s="83"/>
    </row>
    <row r="906" spans="1:12" hidden="1" x14ac:dyDescent="0.15">
      <c r="A906" s="76">
        <v>19</v>
      </c>
      <c r="B906" s="17"/>
      <c r="C906" s="137">
        <v>1549</v>
      </c>
      <c r="D906" s="137">
        <v>1395</v>
      </c>
      <c r="E906" s="137">
        <v>1268</v>
      </c>
      <c r="F906" s="137">
        <v>1135</v>
      </c>
      <c r="G906" s="137">
        <v>1057</v>
      </c>
      <c r="H906" s="138">
        <v>834</v>
      </c>
      <c r="I906" s="138"/>
      <c r="J906" s="83"/>
      <c r="K906" s="83"/>
    </row>
    <row r="907" spans="1:12" hidden="1" x14ac:dyDescent="0.15">
      <c r="A907" s="76">
        <v>20</v>
      </c>
      <c r="B907" s="17"/>
      <c r="C907" s="137">
        <v>1573</v>
      </c>
      <c r="D907" s="137">
        <v>1417</v>
      </c>
      <c r="E907" s="137">
        <v>1288</v>
      </c>
      <c r="F907" s="137">
        <v>1153</v>
      </c>
      <c r="G907" s="137">
        <v>1074</v>
      </c>
      <c r="H907" s="138">
        <v>847</v>
      </c>
      <c r="I907" s="138"/>
      <c r="J907" s="83"/>
      <c r="K907" s="83"/>
    </row>
    <row r="908" spans="1:12" hidden="1" x14ac:dyDescent="0.15">
      <c r="A908" s="76">
        <v>21</v>
      </c>
      <c r="B908" s="17"/>
      <c r="C908" s="137">
        <v>1598</v>
      </c>
      <c r="D908" s="137">
        <v>1439</v>
      </c>
      <c r="E908" s="137">
        <v>1309</v>
      </c>
      <c r="F908" s="137">
        <v>1171</v>
      </c>
      <c r="G908" s="137">
        <v>1090</v>
      </c>
      <c r="H908" s="138">
        <v>861</v>
      </c>
      <c r="I908" s="138"/>
      <c r="J908" s="83"/>
      <c r="K908" s="83"/>
    </row>
    <row r="909" spans="1:12" hidden="1" x14ac:dyDescent="0.15">
      <c r="A909" s="76">
        <v>22</v>
      </c>
      <c r="B909" s="17"/>
      <c r="C909" s="137">
        <v>1622</v>
      </c>
      <c r="D909" s="137">
        <v>1461</v>
      </c>
      <c r="E909" s="137">
        <v>1329</v>
      </c>
      <c r="F909" s="137">
        <v>1189</v>
      </c>
      <c r="G909" s="137">
        <v>1107</v>
      </c>
      <c r="H909" s="138">
        <v>874</v>
      </c>
      <c r="I909" s="138"/>
      <c r="J909" s="83"/>
      <c r="K909" s="83"/>
    </row>
    <row r="910" spans="1:12" hidden="1" x14ac:dyDescent="0.15">
      <c r="A910" s="76">
        <v>23</v>
      </c>
      <c r="B910" s="17"/>
      <c r="C910" s="137">
        <v>1647</v>
      </c>
      <c r="D910" s="137">
        <v>1483</v>
      </c>
      <c r="E910" s="137">
        <v>1349</v>
      </c>
      <c r="F910" s="137">
        <v>1207</v>
      </c>
      <c r="G910" s="137">
        <v>1124</v>
      </c>
      <c r="H910" s="138">
        <v>887</v>
      </c>
      <c r="I910" s="138"/>
      <c r="J910" s="83"/>
      <c r="K910" s="83"/>
    </row>
    <row r="911" spans="1:12" hidden="1" x14ac:dyDescent="0.15">
      <c r="A911" s="76">
        <v>24</v>
      </c>
      <c r="B911" s="17"/>
      <c r="C911" s="137">
        <v>1671</v>
      </c>
      <c r="D911" s="137">
        <v>1505</v>
      </c>
      <c r="E911" s="137">
        <v>1369</v>
      </c>
      <c r="F911" s="137">
        <v>1225</v>
      </c>
      <c r="G911" s="137">
        <v>1141</v>
      </c>
      <c r="H911" s="138">
        <v>900</v>
      </c>
      <c r="I911" s="138"/>
      <c r="J911" s="83"/>
      <c r="K911" s="83"/>
    </row>
    <row r="912" spans="1:12" hidden="1" x14ac:dyDescent="0.15">
      <c r="A912" s="76">
        <v>25</v>
      </c>
      <c r="B912" s="17"/>
      <c r="C912" s="137">
        <v>1696</v>
      </c>
      <c r="D912" s="137">
        <v>1528</v>
      </c>
      <c r="E912" s="137">
        <v>1389</v>
      </c>
      <c r="F912" s="137">
        <v>1243</v>
      </c>
      <c r="G912" s="137">
        <v>1157</v>
      </c>
      <c r="H912" s="138">
        <v>913</v>
      </c>
      <c r="I912" s="138"/>
      <c r="J912" s="83"/>
      <c r="K912" s="83"/>
    </row>
    <row r="913" spans="1:11" hidden="1" x14ac:dyDescent="0.15">
      <c r="A913" s="76">
        <v>26</v>
      </c>
      <c r="B913" s="17"/>
      <c r="C913" s="137">
        <v>1750</v>
      </c>
      <c r="D913" s="137">
        <v>1576</v>
      </c>
      <c r="E913" s="137">
        <v>1433</v>
      </c>
      <c r="F913" s="137">
        <v>1282</v>
      </c>
      <c r="G913" s="137">
        <v>1194</v>
      </c>
      <c r="H913" s="138">
        <v>942</v>
      </c>
      <c r="I913" s="138"/>
      <c r="J913" s="83"/>
      <c r="K913" s="83"/>
    </row>
    <row r="914" spans="1:11" hidden="1" x14ac:dyDescent="0.15">
      <c r="A914" s="76">
        <v>27</v>
      </c>
      <c r="B914" s="17"/>
      <c r="C914" s="137">
        <v>1803</v>
      </c>
      <c r="D914" s="137">
        <v>1624</v>
      </c>
      <c r="E914" s="137">
        <v>1477</v>
      </c>
      <c r="F914" s="137">
        <v>1321</v>
      </c>
      <c r="G914" s="137">
        <v>1231</v>
      </c>
      <c r="H914" s="138">
        <v>971</v>
      </c>
      <c r="I914" s="138"/>
      <c r="J914" s="83"/>
      <c r="K914" s="83"/>
    </row>
    <row r="915" spans="1:11" hidden="1" x14ac:dyDescent="0.15">
      <c r="A915" s="76">
        <v>28</v>
      </c>
      <c r="B915" s="17"/>
      <c r="C915" s="137">
        <v>1857</v>
      </c>
      <c r="D915" s="137">
        <v>1673</v>
      </c>
      <c r="E915" s="137">
        <v>1521</v>
      </c>
      <c r="F915" s="137">
        <v>1361</v>
      </c>
      <c r="G915" s="137">
        <v>1267</v>
      </c>
      <c r="H915" s="138">
        <v>1000</v>
      </c>
      <c r="I915" s="138"/>
      <c r="J915" s="83"/>
      <c r="K915" s="83"/>
    </row>
    <row r="916" spans="1:11" hidden="1" x14ac:dyDescent="0.15">
      <c r="A916" s="76">
        <v>29</v>
      </c>
      <c r="B916" s="17"/>
      <c r="C916" s="137">
        <v>1911</v>
      </c>
      <c r="D916" s="137">
        <v>1721</v>
      </c>
      <c r="E916" s="137">
        <v>1565</v>
      </c>
      <c r="F916" s="137">
        <v>1400</v>
      </c>
      <c r="G916" s="137">
        <v>1304</v>
      </c>
      <c r="H916" s="138">
        <v>1029</v>
      </c>
      <c r="I916" s="138"/>
      <c r="J916" s="83"/>
      <c r="K916" s="83"/>
    </row>
    <row r="917" spans="1:11" hidden="1" x14ac:dyDescent="0.15">
      <c r="A917" s="76">
        <v>30</v>
      </c>
      <c r="B917" s="17"/>
      <c r="C917" s="137">
        <v>1964</v>
      </c>
      <c r="D917" s="137">
        <v>1769</v>
      </c>
      <c r="E917" s="137">
        <v>1609</v>
      </c>
      <c r="F917" s="137">
        <v>1439</v>
      </c>
      <c r="G917" s="137">
        <v>1341</v>
      </c>
      <c r="H917" s="138">
        <v>1058</v>
      </c>
      <c r="I917" s="138"/>
      <c r="J917" s="83"/>
      <c r="K917" s="83"/>
    </row>
    <row r="918" spans="1:11" hidden="1" x14ac:dyDescent="0.15">
      <c r="A918" s="76">
        <v>31</v>
      </c>
      <c r="B918" s="17"/>
      <c r="C918" s="137">
        <v>2007</v>
      </c>
      <c r="D918" s="137">
        <v>1807</v>
      </c>
      <c r="E918" s="137">
        <v>1643</v>
      </c>
      <c r="F918" s="137">
        <v>1470</v>
      </c>
      <c r="G918" s="137">
        <v>1370</v>
      </c>
      <c r="H918" s="138">
        <v>1081</v>
      </c>
      <c r="I918" s="138"/>
      <c r="J918" s="83"/>
      <c r="K918" s="83"/>
    </row>
    <row r="919" spans="1:11" hidden="1" x14ac:dyDescent="0.15">
      <c r="A919" s="76">
        <v>32</v>
      </c>
      <c r="B919" s="17"/>
      <c r="C919" s="137">
        <v>2049</v>
      </c>
      <c r="D919" s="137">
        <v>1845</v>
      </c>
      <c r="E919" s="137">
        <v>1678</v>
      </c>
      <c r="F919" s="137">
        <v>1501</v>
      </c>
      <c r="G919" s="137">
        <v>1398</v>
      </c>
      <c r="H919" s="138">
        <v>1104</v>
      </c>
      <c r="I919" s="138"/>
      <c r="J919" s="83"/>
      <c r="K919" s="83"/>
    </row>
    <row r="920" spans="1:11" hidden="1" x14ac:dyDescent="0.15">
      <c r="A920" s="76">
        <v>33</v>
      </c>
      <c r="B920" s="17"/>
      <c r="C920" s="137">
        <v>2091</v>
      </c>
      <c r="D920" s="137">
        <v>1883</v>
      </c>
      <c r="E920" s="137">
        <v>1713</v>
      </c>
      <c r="F920" s="137">
        <v>1532</v>
      </c>
      <c r="G920" s="137">
        <v>1427</v>
      </c>
      <c r="H920" s="138">
        <v>1126</v>
      </c>
      <c r="I920" s="138"/>
      <c r="J920" s="83"/>
      <c r="K920" s="83"/>
    </row>
    <row r="921" spans="1:11" hidden="1" x14ac:dyDescent="0.15">
      <c r="A921" s="76">
        <v>34</v>
      </c>
      <c r="B921" s="17"/>
      <c r="C921" s="137">
        <v>2133</v>
      </c>
      <c r="D921" s="137">
        <v>1921</v>
      </c>
      <c r="E921" s="137">
        <v>1747</v>
      </c>
      <c r="F921" s="137">
        <v>1563</v>
      </c>
      <c r="G921" s="137">
        <v>1456</v>
      </c>
      <c r="H921" s="138">
        <v>1149</v>
      </c>
      <c r="I921" s="138"/>
      <c r="J921" s="83"/>
      <c r="K921" s="83"/>
    </row>
    <row r="922" spans="1:11" hidden="1" x14ac:dyDescent="0.15">
      <c r="A922" s="76">
        <v>35</v>
      </c>
      <c r="B922" s="17"/>
      <c r="C922" s="137">
        <v>2175</v>
      </c>
      <c r="D922" s="137">
        <v>1959</v>
      </c>
      <c r="E922" s="137">
        <v>1782</v>
      </c>
      <c r="F922" s="137">
        <v>1594</v>
      </c>
      <c r="G922" s="137">
        <v>1485</v>
      </c>
      <c r="H922" s="138">
        <v>1172</v>
      </c>
      <c r="I922" s="138"/>
      <c r="J922" s="83"/>
      <c r="K922" s="83"/>
    </row>
    <row r="923" spans="1:11" hidden="1" x14ac:dyDescent="0.15">
      <c r="A923" s="76">
        <v>36</v>
      </c>
      <c r="B923" s="17"/>
      <c r="C923" s="137">
        <v>2232</v>
      </c>
      <c r="D923" s="137">
        <v>2010</v>
      </c>
      <c r="E923" s="137">
        <v>1828</v>
      </c>
      <c r="F923" s="137">
        <v>1635</v>
      </c>
      <c r="G923" s="137">
        <v>1523</v>
      </c>
      <c r="H923" s="138">
        <v>1202</v>
      </c>
      <c r="I923" s="138"/>
      <c r="J923" s="83"/>
      <c r="K923" s="83"/>
    </row>
    <row r="924" spans="1:11" hidden="1" x14ac:dyDescent="0.15">
      <c r="A924" s="76">
        <v>37</v>
      </c>
      <c r="B924" s="17"/>
      <c r="C924" s="137">
        <v>2288</v>
      </c>
      <c r="D924" s="137">
        <v>2061</v>
      </c>
      <c r="E924" s="137">
        <v>1874</v>
      </c>
      <c r="F924" s="137">
        <v>1676</v>
      </c>
      <c r="G924" s="137">
        <v>1562</v>
      </c>
      <c r="H924" s="138">
        <v>1232</v>
      </c>
      <c r="I924" s="138"/>
      <c r="J924" s="83"/>
      <c r="K924" s="83"/>
    </row>
    <row r="925" spans="1:11" hidden="1" x14ac:dyDescent="0.15">
      <c r="A925" s="76">
        <v>38</v>
      </c>
      <c r="B925" s="17"/>
      <c r="C925" s="137">
        <v>2345</v>
      </c>
      <c r="D925" s="137">
        <v>2112</v>
      </c>
      <c r="E925" s="137">
        <v>1920</v>
      </c>
      <c r="F925" s="137">
        <v>1718</v>
      </c>
      <c r="G925" s="137">
        <v>1600</v>
      </c>
      <c r="H925" s="138">
        <v>1263</v>
      </c>
      <c r="I925" s="138"/>
      <c r="J925" s="83"/>
      <c r="K925" s="83"/>
    </row>
    <row r="926" spans="1:11" hidden="1" x14ac:dyDescent="0.15">
      <c r="A926" s="76">
        <v>39</v>
      </c>
      <c r="B926" s="17"/>
      <c r="C926" s="137">
        <v>2401</v>
      </c>
      <c r="D926" s="137">
        <v>2163</v>
      </c>
      <c r="E926" s="137">
        <v>1966</v>
      </c>
      <c r="F926" s="137">
        <v>1759</v>
      </c>
      <c r="G926" s="137">
        <v>1639</v>
      </c>
      <c r="H926" s="138">
        <v>1293</v>
      </c>
      <c r="I926" s="138"/>
      <c r="J926" s="83"/>
      <c r="K926" s="83"/>
    </row>
    <row r="927" spans="1:11" hidden="1" x14ac:dyDescent="0.15">
      <c r="A927" s="76">
        <v>40</v>
      </c>
      <c r="B927" s="17"/>
      <c r="C927" s="137">
        <v>2457</v>
      </c>
      <c r="D927" s="137">
        <v>2213</v>
      </c>
      <c r="E927" s="137">
        <v>2013</v>
      </c>
      <c r="F927" s="137">
        <v>1800</v>
      </c>
      <c r="G927" s="137">
        <v>1677</v>
      </c>
      <c r="H927" s="138">
        <v>1323</v>
      </c>
      <c r="I927" s="138"/>
      <c r="J927" s="83"/>
      <c r="K927" s="83"/>
    </row>
    <row r="928" spans="1:11" hidden="1" x14ac:dyDescent="0.15">
      <c r="A928" s="76">
        <v>41</v>
      </c>
      <c r="B928" s="17"/>
      <c r="C928" s="137">
        <v>2536</v>
      </c>
      <c r="D928" s="137">
        <v>2285</v>
      </c>
      <c r="E928" s="137">
        <v>2077</v>
      </c>
      <c r="F928" s="137">
        <v>1858</v>
      </c>
      <c r="G928" s="137">
        <v>1731</v>
      </c>
      <c r="H928" s="138">
        <v>1366</v>
      </c>
      <c r="I928" s="138"/>
      <c r="J928" s="83"/>
      <c r="K928" s="83"/>
    </row>
    <row r="929" spans="1:11" hidden="1" x14ac:dyDescent="0.15">
      <c r="A929" s="76">
        <v>42</v>
      </c>
      <c r="B929" s="17"/>
      <c r="C929" s="137">
        <v>2616</v>
      </c>
      <c r="D929" s="137">
        <v>2356</v>
      </c>
      <c r="E929" s="137">
        <v>2142</v>
      </c>
      <c r="F929" s="137">
        <v>1916</v>
      </c>
      <c r="G929" s="137">
        <v>1785</v>
      </c>
      <c r="H929" s="138">
        <v>1409</v>
      </c>
      <c r="I929" s="138"/>
      <c r="J929" s="83"/>
      <c r="K929" s="83"/>
    </row>
    <row r="930" spans="1:11" hidden="1" x14ac:dyDescent="0.15">
      <c r="A930" s="76">
        <v>43</v>
      </c>
      <c r="B930" s="17"/>
      <c r="C930" s="137">
        <v>2695</v>
      </c>
      <c r="D930" s="137">
        <v>2427</v>
      </c>
      <c r="E930" s="137">
        <v>2207</v>
      </c>
      <c r="F930" s="137">
        <v>1974</v>
      </c>
      <c r="G930" s="137">
        <v>1839</v>
      </c>
      <c r="H930" s="138">
        <v>1451</v>
      </c>
      <c r="I930" s="138"/>
      <c r="J930" s="83"/>
      <c r="K930" s="83"/>
    </row>
    <row r="931" spans="1:11" hidden="1" x14ac:dyDescent="0.15">
      <c r="A931" s="76">
        <v>44</v>
      </c>
      <c r="B931" s="17"/>
      <c r="C931" s="137">
        <v>2774</v>
      </c>
      <c r="D931" s="137">
        <v>2498</v>
      </c>
      <c r="E931" s="137">
        <v>2272</v>
      </c>
      <c r="F931" s="137">
        <v>2032</v>
      </c>
      <c r="G931" s="137">
        <v>1893</v>
      </c>
      <c r="H931" s="138">
        <v>1494</v>
      </c>
      <c r="I931" s="138"/>
      <c r="J931" s="83"/>
      <c r="K931" s="83"/>
    </row>
    <row r="932" spans="1:11" hidden="1" x14ac:dyDescent="0.15">
      <c r="A932" s="76">
        <v>45</v>
      </c>
      <c r="B932" s="17"/>
      <c r="C932" s="137">
        <v>2853</v>
      </c>
      <c r="D932" s="137">
        <v>2570</v>
      </c>
      <c r="E932" s="137">
        <v>2337</v>
      </c>
      <c r="F932" s="137">
        <v>2090</v>
      </c>
      <c r="G932" s="137">
        <v>1947</v>
      </c>
      <c r="H932" s="138">
        <v>1537</v>
      </c>
      <c r="I932" s="138"/>
      <c r="J932" s="83"/>
      <c r="K932" s="83"/>
    </row>
    <row r="933" spans="1:11" hidden="1" x14ac:dyDescent="0.15">
      <c r="A933" s="76">
        <v>46</v>
      </c>
      <c r="B933" s="17"/>
      <c r="C933" s="137">
        <v>2907</v>
      </c>
      <c r="D933" s="137">
        <v>2619</v>
      </c>
      <c r="E933" s="137">
        <v>2381</v>
      </c>
      <c r="F933" s="137">
        <v>2130</v>
      </c>
      <c r="G933" s="137">
        <v>1984</v>
      </c>
      <c r="H933" s="138">
        <v>1566</v>
      </c>
      <c r="I933" s="138"/>
      <c r="J933" s="83"/>
      <c r="K933" s="83"/>
    </row>
    <row r="934" spans="1:11" hidden="1" x14ac:dyDescent="0.15">
      <c r="A934" s="76">
        <v>47</v>
      </c>
      <c r="B934" s="17"/>
      <c r="C934" s="137">
        <v>2962</v>
      </c>
      <c r="D934" s="137">
        <v>2668</v>
      </c>
      <c r="E934" s="137">
        <v>2426</v>
      </c>
      <c r="F934" s="137">
        <v>2170</v>
      </c>
      <c r="G934" s="137">
        <v>2021</v>
      </c>
      <c r="H934" s="138">
        <v>1595</v>
      </c>
      <c r="I934" s="138"/>
      <c r="J934" s="83"/>
      <c r="K934" s="83"/>
    </row>
    <row r="935" spans="1:11" hidden="1" x14ac:dyDescent="0.15">
      <c r="A935" s="76">
        <v>48</v>
      </c>
      <c r="B935" s="17"/>
      <c r="C935" s="137">
        <v>3017</v>
      </c>
      <c r="D935" s="137">
        <v>2717</v>
      </c>
      <c r="E935" s="137">
        <v>2471</v>
      </c>
      <c r="F935" s="137">
        <v>2210</v>
      </c>
      <c r="G935" s="137">
        <v>2059</v>
      </c>
      <c r="H935" s="138">
        <v>1625</v>
      </c>
      <c r="I935" s="138"/>
      <c r="J935" s="83"/>
      <c r="K935" s="83"/>
    </row>
    <row r="936" spans="1:11" hidden="1" x14ac:dyDescent="0.15">
      <c r="A936" s="76">
        <v>49</v>
      </c>
      <c r="B936" s="17"/>
      <c r="C936" s="137">
        <v>3071</v>
      </c>
      <c r="D936" s="137">
        <v>2766</v>
      </c>
      <c r="E936" s="137">
        <v>2515</v>
      </c>
      <c r="F936" s="137">
        <v>2250</v>
      </c>
      <c r="G936" s="137">
        <v>2096</v>
      </c>
      <c r="H936" s="138">
        <v>1654</v>
      </c>
      <c r="I936" s="138"/>
      <c r="J936" s="83"/>
      <c r="K936" s="83"/>
    </row>
    <row r="937" spans="1:11" hidden="1" x14ac:dyDescent="0.15">
      <c r="A937" s="76">
        <v>50</v>
      </c>
      <c r="B937" s="17"/>
      <c r="C937" s="137">
        <v>3126</v>
      </c>
      <c r="D937" s="137">
        <v>2815</v>
      </c>
      <c r="E937" s="137">
        <v>2560</v>
      </c>
      <c r="F937" s="137">
        <v>2290</v>
      </c>
      <c r="G937" s="137">
        <v>2133</v>
      </c>
      <c r="H937" s="138">
        <v>1683</v>
      </c>
      <c r="I937" s="138"/>
      <c r="J937" s="83"/>
      <c r="K937" s="83"/>
    </row>
    <row r="938" spans="1:11" hidden="1" x14ac:dyDescent="0.15">
      <c r="A938" s="76">
        <v>51</v>
      </c>
      <c r="B938" s="17"/>
      <c r="C938" s="137">
        <v>3240</v>
      </c>
      <c r="D938" s="137">
        <v>2918</v>
      </c>
      <c r="E938" s="137">
        <v>2653</v>
      </c>
      <c r="F938" s="137">
        <v>2374</v>
      </c>
      <c r="G938" s="137">
        <v>2211</v>
      </c>
      <c r="H938" s="138">
        <v>1745</v>
      </c>
      <c r="I938" s="138"/>
      <c r="J938" s="83"/>
      <c r="K938" s="83"/>
    </row>
    <row r="939" spans="1:11" hidden="1" x14ac:dyDescent="0.15">
      <c r="A939" s="76">
        <v>52</v>
      </c>
      <c r="B939" s="17"/>
      <c r="C939" s="137">
        <v>3354</v>
      </c>
      <c r="D939" s="137">
        <v>3021</v>
      </c>
      <c r="E939" s="137">
        <v>2747</v>
      </c>
      <c r="F939" s="137">
        <v>2457</v>
      </c>
      <c r="G939" s="137">
        <v>2289</v>
      </c>
      <c r="H939" s="138">
        <v>1806</v>
      </c>
      <c r="I939" s="138"/>
      <c r="J939" s="83"/>
      <c r="K939" s="83"/>
    </row>
    <row r="940" spans="1:11" hidden="1" x14ac:dyDescent="0.15">
      <c r="A940" s="76">
        <v>53</v>
      </c>
      <c r="B940" s="17"/>
      <c r="C940" s="137">
        <v>3468</v>
      </c>
      <c r="D940" s="137">
        <v>3124</v>
      </c>
      <c r="E940" s="137">
        <v>2840</v>
      </c>
      <c r="F940" s="137">
        <v>2541</v>
      </c>
      <c r="G940" s="137">
        <v>2367</v>
      </c>
      <c r="H940" s="138">
        <v>1868</v>
      </c>
      <c r="I940" s="138"/>
      <c r="J940" s="83"/>
      <c r="K940" s="83"/>
    </row>
    <row r="941" spans="1:11" hidden="1" x14ac:dyDescent="0.15">
      <c r="A941" s="76">
        <v>54</v>
      </c>
      <c r="B941" s="77"/>
      <c r="C941" s="137">
        <v>3582</v>
      </c>
      <c r="D941" s="137">
        <v>3227</v>
      </c>
      <c r="E941" s="137">
        <v>2934</v>
      </c>
      <c r="F941" s="137">
        <v>2625</v>
      </c>
      <c r="G941" s="137">
        <v>2445</v>
      </c>
      <c r="H941" s="138">
        <v>1929</v>
      </c>
      <c r="I941" s="138"/>
      <c r="J941" s="83"/>
      <c r="K941" s="83"/>
    </row>
    <row r="942" spans="1:11" hidden="1" x14ac:dyDescent="0.15">
      <c r="A942" s="76">
        <v>55</v>
      </c>
      <c r="B942" s="77"/>
      <c r="C942" s="137">
        <v>3697</v>
      </c>
      <c r="D942" s="137">
        <v>3330</v>
      </c>
      <c r="E942" s="137">
        <v>3027</v>
      </c>
      <c r="F942" s="137">
        <v>2708</v>
      </c>
      <c r="G942" s="137">
        <v>2523</v>
      </c>
      <c r="H942" s="138">
        <v>1991</v>
      </c>
      <c r="I942" s="138"/>
      <c r="J942" s="83"/>
      <c r="K942" s="83"/>
    </row>
    <row r="943" spans="1:11" hidden="1" x14ac:dyDescent="0.15">
      <c r="A943" s="76">
        <v>56</v>
      </c>
      <c r="B943" s="77"/>
      <c r="C943" s="137">
        <v>3737</v>
      </c>
      <c r="D943" s="137">
        <v>3366</v>
      </c>
      <c r="E943" s="137">
        <v>3061</v>
      </c>
      <c r="F943" s="137">
        <v>2738</v>
      </c>
      <c r="G943" s="137">
        <v>2551</v>
      </c>
      <c r="H943" s="138">
        <v>2013</v>
      </c>
      <c r="I943" s="138"/>
      <c r="J943" s="83"/>
      <c r="K943" s="83"/>
    </row>
    <row r="944" spans="1:11" hidden="1" x14ac:dyDescent="0.15">
      <c r="A944" s="76">
        <v>57</v>
      </c>
      <c r="B944" s="77"/>
      <c r="C944" s="137">
        <v>3778</v>
      </c>
      <c r="D944" s="137">
        <v>3403</v>
      </c>
      <c r="E944" s="137">
        <v>3094</v>
      </c>
      <c r="F944" s="137">
        <v>2768</v>
      </c>
      <c r="G944" s="137">
        <v>2578</v>
      </c>
      <c r="H944" s="138">
        <v>2035</v>
      </c>
      <c r="I944" s="138"/>
      <c r="J944" s="83"/>
      <c r="K944" s="83"/>
    </row>
    <row r="945" spans="1:11" hidden="1" x14ac:dyDescent="0.15">
      <c r="A945" s="76">
        <v>58</v>
      </c>
      <c r="B945" s="77"/>
      <c r="C945" s="137">
        <v>3819</v>
      </c>
      <c r="D945" s="137">
        <v>3440</v>
      </c>
      <c r="E945" s="137">
        <v>3128</v>
      </c>
      <c r="F945" s="137">
        <v>2798</v>
      </c>
      <c r="G945" s="137">
        <v>2606</v>
      </c>
      <c r="H945" s="138">
        <v>2057</v>
      </c>
      <c r="I945" s="138"/>
      <c r="J945" s="83"/>
      <c r="K945" s="83"/>
    </row>
    <row r="946" spans="1:11" hidden="1" x14ac:dyDescent="0.15">
      <c r="A946" s="76">
        <v>59</v>
      </c>
      <c r="B946" s="77"/>
      <c r="C946" s="137">
        <v>3860</v>
      </c>
      <c r="D946" s="137">
        <v>3476</v>
      </c>
      <c r="E946" s="137">
        <v>3161</v>
      </c>
      <c r="F946" s="137">
        <v>2828</v>
      </c>
      <c r="G946" s="137">
        <v>2634</v>
      </c>
      <c r="H946" s="138">
        <v>2079</v>
      </c>
      <c r="I946" s="138"/>
      <c r="J946" s="83"/>
      <c r="K946" s="83"/>
    </row>
    <row r="947" spans="1:11" hidden="1" x14ac:dyDescent="0.15">
      <c r="A947" s="76">
        <v>60</v>
      </c>
      <c r="B947" s="77"/>
      <c r="C947" s="137">
        <v>3900</v>
      </c>
      <c r="D947" s="137">
        <v>3513</v>
      </c>
      <c r="E947" s="137">
        <v>3194</v>
      </c>
      <c r="F947" s="137">
        <v>2858</v>
      </c>
      <c r="G947" s="137">
        <v>2662</v>
      </c>
      <c r="H947" s="138">
        <v>2101</v>
      </c>
      <c r="I947" s="138"/>
      <c r="J947" s="83"/>
      <c r="K947" s="83"/>
    </row>
    <row r="948" spans="1:11" hidden="1" x14ac:dyDescent="0.15">
      <c r="A948" s="76">
        <v>61</v>
      </c>
      <c r="B948" s="77"/>
      <c r="C948" s="137">
        <v>4394</v>
      </c>
      <c r="D948" s="137">
        <v>3958</v>
      </c>
      <c r="E948" s="137">
        <v>3599</v>
      </c>
      <c r="F948" s="137">
        <v>3219</v>
      </c>
      <c r="G948" s="137">
        <v>2999</v>
      </c>
      <c r="H948" s="138">
        <v>2366</v>
      </c>
      <c r="I948" s="138"/>
      <c r="J948" s="83"/>
      <c r="K948" s="83"/>
    </row>
    <row r="949" spans="1:11" hidden="1" x14ac:dyDescent="0.15">
      <c r="A949" s="76">
        <v>62</v>
      </c>
      <c r="B949" s="77"/>
      <c r="C949" s="137">
        <v>4887</v>
      </c>
      <c r="D949" s="137">
        <v>4402</v>
      </c>
      <c r="E949" s="137">
        <v>4002</v>
      </c>
      <c r="F949" s="137">
        <v>3580</v>
      </c>
      <c r="G949" s="137">
        <v>3335</v>
      </c>
      <c r="H949" s="138">
        <v>2632</v>
      </c>
      <c r="I949" s="138"/>
      <c r="J949" s="83"/>
      <c r="K949" s="83"/>
    </row>
    <row r="950" spans="1:11" hidden="1" x14ac:dyDescent="0.15">
      <c r="A950" s="76">
        <v>63</v>
      </c>
      <c r="B950" s="77"/>
      <c r="C950" s="137">
        <v>5381</v>
      </c>
      <c r="D950" s="137">
        <v>4847</v>
      </c>
      <c r="E950" s="137">
        <v>4407</v>
      </c>
      <c r="F950" s="137">
        <v>3942</v>
      </c>
      <c r="G950" s="137">
        <v>3672</v>
      </c>
      <c r="H950" s="138">
        <v>2898</v>
      </c>
      <c r="I950" s="138"/>
      <c r="J950" s="83"/>
      <c r="K950" s="83"/>
    </row>
    <row r="951" spans="1:11" hidden="1" x14ac:dyDescent="0.15">
      <c r="A951" s="76">
        <v>64</v>
      </c>
      <c r="B951" s="77"/>
      <c r="C951" s="137">
        <v>5876</v>
      </c>
      <c r="D951" s="137">
        <v>5292</v>
      </c>
      <c r="E951" s="137">
        <v>4812</v>
      </c>
      <c r="F951" s="137">
        <v>4305</v>
      </c>
      <c r="G951" s="137">
        <v>4010</v>
      </c>
      <c r="H951" s="138">
        <v>3164</v>
      </c>
      <c r="I951" s="138"/>
      <c r="J951" s="83"/>
      <c r="K951" s="83"/>
    </row>
    <row r="952" spans="1:11" hidden="1" x14ac:dyDescent="0.15">
      <c r="A952" s="76">
        <v>65</v>
      </c>
      <c r="B952" s="77"/>
      <c r="C952" s="137">
        <v>5899</v>
      </c>
      <c r="D952" s="137">
        <v>5313</v>
      </c>
      <c r="E952" s="137">
        <v>4831</v>
      </c>
      <c r="F952" s="137">
        <v>4322</v>
      </c>
      <c r="G952" s="137">
        <v>4026</v>
      </c>
      <c r="H952" s="138">
        <v>3177</v>
      </c>
      <c r="I952" s="138"/>
      <c r="J952" s="83"/>
      <c r="K952" s="83"/>
    </row>
    <row r="953" spans="1:11" hidden="1" x14ac:dyDescent="0.15">
      <c r="A953" s="76">
        <v>66</v>
      </c>
      <c r="B953" s="77"/>
      <c r="C953" s="137">
        <v>5923</v>
      </c>
      <c r="D953" s="137">
        <v>5335</v>
      </c>
      <c r="E953" s="137">
        <v>4851</v>
      </c>
      <c r="F953" s="137">
        <v>4340</v>
      </c>
      <c r="G953" s="137">
        <v>4042</v>
      </c>
      <c r="H953" s="138">
        <v>3190</v>
      </c>
      <c r="I953" s="138"/>
      <c r="J953" s="83"/>
      <c r="K953" s="83"/>
    </row>
    <row r="954" spans="1:11" hidden="1" x14ac:dyDescent="0.15">
      <c r="A954" s="76">
        <v>67</v>
      </c>
      <c r="B954" s="77"/>
      <c r="C954" s="137">
        <v>6585</v>
      </c>
      <c r="D954" s="137">
        <v>5931</v>
      </c>
      <c r="E954" s="137">
        <v>5393</v>
      </c>
      <c r="F954" s="137">
        <v>4824</v>
      </c>
      <c r="G954" s="137">
        <v>4493</v>
      </c>
      <c r="H954" s="138">
        <v>3546</v>
      </c>
      <c r="I954" s="138"/>
      <c r="J954" s="83"/>
      <c r="K954" s="83"/>
    </row>
    <row r="955" spans="1:11" hidden="1" x14ac:dyDescent="0.15">
      <c r="A955" s="76">
        <v>68</v>
      </c>
      <c r="B955" s="77"/>
      <c r="C955" s="137">
        <v>7249</v>
      </c>
      <c r="D955" s="137">
        <v>6529</v>
      </c>
      <c r="E955" s="137">
        <v>5937</v>
      </c>
      <c r="F955" s="137">
        <v>5311</v>
      </c>
      <c r="G955" s="137">
        <v>4947</v>
      </c>
      <c r="H955" s="138">
        <v>3904</v>
      </c>
      <c r="I955" s="138"/>
      <c r="J955" s="83"/>
      <c r="K955" s="83"/>
    </row>
    <row r="956" spans="1:11" hidden="1" x14ac:dyDescent="0.15">
      <c r="A956" s="76">
        <v>69</v>
      </c>
      <c r="B956" s="77"/>
      <c r="C956" s="137">
        <v>7581</v>
      </c>
      <c r="D956" s="137">
        <v>6828</v>
      </c>
      <c r="E956" s="137">
        <v>6209</v>
      </c>
      <c r="F956" s="137">
        <v>5554</v>
      </c>
      <c r="G956" s="137">
        <v>5173</v>
      </c>
      <c r="H956" s="138">
        <v>4082</v>
      </c>
      <c r="I956" s="138"/>
      <c r="J956" s="83"/>
      <c r="K956" s="83"/>
    </row>
    <row r="957" spans="1:11" hidden="1" x14ac:dyDescent="0.15">
      <c r="A957" s="76">
        <v>70</v>
      </c>
      <c r="B957" s="77"/>
      <c r="C957" s="137">
        <v>7634</v>
      </c>
      <c r="D957" s="137">
        <v>6876</v>
      </c>
      <c r="E957" s="137">
        <v>6252</v>
      </c>
      <c r="F957" s="137">
        <v>5593</v>
      </c>
      <c r="G957" s="137">
        <v>5210</v>
      </c>
      <c r="H957" s="138">
        <v>4111</v>
      </c>
      <c r="I957" s="138"/>
      <c r="J957" s="83"/>
      <c r="K957" s="83"/>
    </row>
    <row r="958" spans="1:11" hidden="1" x14ac:dyDescent="0.15">
      <c r="A958" s="76">
        <v>71</v>
      </c>
      <c r="B958" s="77"/>
      <c r="C958" s="137">
        <v>8596</v>
      </c>
      <c r="D958" s="137">
        <v>7742</v>
      </c>
      <c r="E958" s="137">
        <v>7040</v>
      </c>
      <c r="F958" s="137">
        <v>6298</v>
      </c>
      <c r="G958" s="137">
        <v>5866</v>
      </c>
      <c r="H958" s="138">
        <v>4629</v>
      </c>
      <c r="I958" s="138"/>
      <c r="J958" s="83"/>
      <c r="K958" s="83"/>
    </row>
    <row r="959" spans="1:11" hidden="1" x14ac:dyDescent="0.15">
      <c r="A959" s="76">
        <v>72</v>
      </c>
      <c r="B959" s="77"/>
      <c r="C959" s="137">
        <v>9555</v>
      </c>
      <c r="D959" s="137">
        <v>8606</v>
      </c>
      <c r="E959" s="137">
        <v>7826</v>
      </c>
      <c r="F959" s="137">
        <v>7000</v>
      </c>
      <c r="G959" s="137">
        <v>6521</v>
      </c>
      <c r="H959" s="138">
        <v>5146</v>
      </c>
      <c r="I959" s="138"/>
      <c r="J959" s="83"/>
      <c r="K959" s="83"/>
    </row>
    <row r="960" spans="1:11" hidden="1" x14ac:dyDescent="0.15">
      <c r="A960" s="76">
        <v>73</v>
      </c>
      <c r="B960" s="77"/>
      <c r="C960" s="137">
        <v>10516</v>
      </c>
      <c r="D960" s="137">
        <v>9472</v>
      </c>
      <c r="E960" s="137">
        <v>8612</v>
      </c>
      <c r="F960" s="137">
        <v>7704</v>
      </c>
      <c r="G960" s="137">
        <v>7176</v>
      </c>
      <c r="H960" s="138">
        <v>5663</v>
      </c>
      <c r="I960" s="138"/>
      <c r="J960" s="83"/>
      <c r="K960" s="83"/>
    </row>
    <row r="961" spans="1:11" hidden="1" x14ac:dyDescent="0.15">
      <c r="A961" s="76">
        <v>74</v>
      </c>
      <c r="B961" s="77"/>
      <c r="C961" s="137">
        <v>11477</v>
      </c>
      <c r="D961" s="137">
        <v>10338</v>
      </c>
      <c r="E961" s="137">
        <v>9400</v>
      </c>
      <c r="F961" s="137">
        <v>8409</v>
      </c>
      <c r="G961" s="137">
        <v>7832</v>
      </c>
      <c r="H961" s="138">
        <v>6181</v>
      </c>
      <c r="I961" s="138"/>
      <c r="J961" s="83"/>
      <c r="K961" s="83"/>
    </row>
    <row r="962" spans="1:11" ht="14" hidden="1" thickBot="1" x14ac:dyDescent="0.2">
      <c r="A962" s="76">
        <v>75</v>
      </c>
      <c r="B962" s="77"/>
      <c r="C962" s="139">
        <v>12540</v>
      </c>
      <c r="D962" s="139">
        <v>11295</v>
      </c>
      <c r="E962" s="139">
        <v>10270</v>
      </c>
      <c r="F962" s="139">
        <v>9187</v>
      </c>
      <c r="G962" s="139">
        <v>8558</v>
      </c>
      <c r="H962" s="140">
        <v>6753</v>
      </c>
      <c r="I962" s="140"/>
      <c r="J962" s="83"/>
      <c r="K962" s="83"/>
    </row>
    <row r="963" spans="1:11" ht="14" hidden="1" thickBot="1" x14ac:dyDescent="0.2">
      <c r="A963" s="76">
        <v>76</v>
      </c>
      <c r="B963" s="77"/>
      <c r="C963" s="139">
        <v>12540</v>
      </c>
      <c r="D963" s="139">
        <v>11295</v>
      </c>
      <c r="E963" s="139">
        <v>10270</v>
      </c>
      <c r="F963" s="139">
        <v>9187</v>
      </c>
      <c r="G963" s="139">
        <v>8558</v>
      </c>
      <c r="H963" s="140">
        <v>6753</v>
      </c>
      <c r="I963" s="140"/>
      <c r="J963" s="83"/>
      <c r="K963" s="83"/>
    </row>
    <row r="964" spans="1:11" ht="14" hidden="1" thickBot="1" x14ac:dyDescent="0.2">
      <c r="A964" s="76">
        <v>77</v>
      </c>
      <c r="B964" s="77"/>
      <c r="C964" s="139">
        <v>12540</v>
      </c>
      <c r="D964" s="139">
        <v>11295</v>
      </c>
      <c r="E964" s="139">
        <v>10270</v>
      </c>
      <c r="F964" s="139">
        <v>9187</v>
      </c>
      <c r="G964" s="139">
        <v>8558</v>
      </c>
      <c r="H964" s="140">
        <v>6753</v>
      </c>
      <c r="I964" s="140"/>
      <c r="J964" s="83"/>
      <c r="K964" s="83"/>
    </row>
    <row r="965" spans="1:11" ht="14" hidden="1" thickBot="1" x14ac:dyDescent="0.2">
      <c r="A965" s="76">
        <v>78</v>
      </c>
      <c r="B965" s="77"/>
      <c r="C965" s="139">
        <v>12540</v>
      </c>
      <c r="D965" s="139">
        <v>11295</v>
      </c>
      <c r="E965" s="139">
        <v>10270</v>
      </c>
      <c r="F965" s="139">
        <v>9187</v>
      </c>
      <c r="G965" s="139">
        <v>8558</v>
      </c>
      <c r="H965" s="140">
        <v>6753</v>
      </c>
      <c r="I965" s="140"/>
      <c r="J965" s="83"/>
      <c r="K965" s="83"/>
    </row>
    <row r="966" spans="1:11" ht="14" hidden="1" thickBot="1" x14ac:dyDescent="0.2">
      <c r="A966" s="76">
        <v>79</v>
      </c>
      <c r="B966" s="77"/>
      <c r="C966" s="139">
        <v>12540</v>
      </c>
      <c r="D966" s="139">
        <v>11295</v>
      </c>
      <c r="E966" s="139">
        <v>10270</v>
      </c>
      <c r="F966" s="139">
        <v>9187</v>
      </c>
      <c r="G966" s="139">
        <v>8558</v>
      </c>
      <c r="H966" s="140">
        <v>6753</v>
      </c>
      <c r="I966" s="140"/>
      <c r="J966" s="83"/>
      <c r="K966" s="83"/>
    </row>
    <row r="967" spans="1:11" ht="14" hidden="1" thickBot="1" x14ac:dyDescent="0.2">
      <c r="A967" s="76">
        <v>80</v>
      </c>
      <c r="B967" s="77"/>
      <c r="C967" s="139">
        <v>12540</v>
      </c>
      <c r="D967" s="139">
        <v>11295</v>
      </c>
      <c r="E967" s="139">
        <v>10270</v>
      </c>
      <c r="F967" s="139">
        <v>9187</v>
      </c>
      <c r="G967" s="139">
        <v>8558</v>
      </c>
      <c r="H967" s="140">
        <v>6753</v>
      </c>
      <c r="I967" s="140"/>
      <c r="J967" s="83"/>
      <c r="K967" s="83"/>
    </row>
    <row r="968" spans="1:11" ht="14" hidden="1" thickBot="1" x14ac:dyDescent="0.2">
      <c r="A968" s="76">
        <v>81</v>
      </c>
      <c r="B968" s="77"/>
      <c r="C968" s="139">
        <v>12540</v>
      </c>
      <c r="D968" s="139">
        <v>11295</v>
      </c>
      <c r="E968" s="139">
        <v>10270</v>
      </c>
      <c r="F968" s="139">
        <v>9187</v>
      </c>
      <c r="G968" s="139">
        <v>8558</v>
      </c>
      <c r="H968" s="140">
        <v>6753</v>
      </c>
      <c r="I968" s="140"/>
      <c r="J968" s="83"/>
      <c r="K968" s="83"/>
    </row>
    <row r="969" spans="1:11" ht="14" hidden="1" thickBot="1" x14ac:dyDescent="0.2">
      <c r="A969" s="76">
        <v>82</v>
      </c>
      <c r="B969" s="77"/>
      <c r="C969" s="139">
        <v>12540</v>
      </c>
      <c r="D969" s="139">
        <v>11295</v>
      </c>
      <c r="E969" s="139">
        <v>10270</v>
      </c>
      <c r="F969" s="139">
        <v>9187</v>
      </c>
      <c r="G969" s="139">
        <v>8558</v>
      </c>
      <c r="H969" s="140">
        <v>6753</v>
      </c>
      <c r="I969" s="140"/>
      <c r="J969" s="83"/>
      <c r="K969" s="83"/>
    </row>
    <row r="970" spans="1:11" ht="14" hidden="1" thickBot="1" x14ac:dyDescent="0.2">
      <c r="A970" s="76">
        <v>83</v>
      </c>
      <c r="B970" s="77"/>
      <c r="C970" s="139">
        <v>12540</v>
      </c>
      <c r="D970" s="139">
        <v>11295</v>
      </c>
      <c r="E970" s="139">
        <v>10270</v>
      </c>
      <c r="F970" s="139">
        <v>9187</v>
      </c>
      <c r="G970" s="139">
        <v>8558</v>
      </c>
      <c r="H970" s="140">
        <v>6753</v>
      </c>
      <c r="I970" s="140"/>
      <c r="J970" s="83"/>
      <c r="K970" s="83"/>
    </row>
    <row r="971" spans="1:11" ht="14" hidden="1" thickBot="1" x14ac:dyDescent="0.2">
      <c r="A971" s="76">
        <v>84</v>
      </c>
      <c r="B971" s="77" t="s">
        <v>3</v>
      </c>
      <c r="C971" s="139">
        <v>12540</v>
      </c>
      <c r="D971" s="139">
        <v>11295</v>
      </c>
      <c r="E971" s="139">
        <v>10270</v>
      </c>
      <c r="F971" s="139">
        <v>9187</v>
      </c>
      <c r="G971" s="139">
        <v>8558</v>
      </c>
      <c r="H971" s="140">
        <v>6753</v>
      </c>
      <c r="I971" s="140"/>
      <c r="J971" s="83"/>
      <c r="K971" s="83"/>
    </row>
    <row r="972" spans="1:11" hidden="1" x14ac:dyDescent="0.15">
      <c r="A972" s="76">
        <v>1</v>
      </c>
      <c r="B972" s="77" t="s">
        <v>4</v>
      </c>
      <c r="C972" s="141">
        <v>708</v>
      </c>
      <c r="D972" s="141">
        <v>638</v>
      </c>
      <c r="E972" s="141">
        <v>580</v>
      </c>
      <c r="F972" s="141">
        <v>519</v>
      </c>
      <c r="G972" s="141">
        <v>483</v>
      </c>
      <c r="H972" s="142">
        <v>381</v>
      </c>
      <c r="I972" s="142"/>
      <c r="J972" s="83"/>
      <c r="K972" s="83"/>
    </row>
    <row r="973" spans="1:11" hidden="1" x14ac:dyDescent="0.15">
      <c r="A973" s="76">
        <v>2</v>
      </c>
      <c r="B973" s="77" t="s">
        <v>1</v>
      </c>
      <c r="C973" s="137">
        <v>1160</v>
      </c>
      <c r="D973" s="137">
        <v>1045</v>
      </c>
      <c r="E973" s="137">
        <v>950</v>
      </c>
      <c r="F973" s="137">
        <v>850</v>
      </c>
      <c r="G973" s="137">
        <v>792</v>
      </c>
      <c r="H973" s="138">
        <v>625</v>
      </c>
      <c r="I973" s="138"/>
      <c r="J973" s="83"/>
      <c r="K973" s="83"/>
    </row>
    <row r="974" spans="1:11" hidden="1" x14ac:dyDescent="0.15">
      <c r="A974" s="76">
        <v>3</v>
      </c>
      <c r="B974" s="77" t="s">
        <v>5</v>
      </c>
      <c r="C974" s="137">
        <v>1695</v>
      </c>
      <c r="D974" s="137">
        <v>1527</v>
      </c>
      <c r="E974" s="137">
        <v>1388</v>
      </c>
      <c r="F974" s="137">
        <v>1242</v>
      </c>
      <c r="G974" s="137">
        <v>1157</v>
      </c>
      <c r="H974" s="138">
        <v>913</v>
      </c>
      <c r="I974" s="138"/>
      <c r="J974" s="83"/>
      <c r="K974" s="83"/>
    </row>
    <row r="975" spans="1:11" hidden="1" x14ac:dyDescent="0.15">
      <c r="A975" s="76"/>
      <c r="B975" s="86"/>
      <c r="C975" s="87"/>
      <c r="D975" s="87"/>
      <c r="E975" s="87"/>
      <c r="F975" s="87"/>
      <c r="G975" s="87"/>
    </row>
    <row r="976" spans="1:11" ht="18" hidden="1" x14ac:dyDescent="0.2">
      <c r="A976" s="200" t="s">
        <v>65</v>
      </c>
      <c r="B976" s="201"/>
      <c r="C976" s="201"/>
      <c r="D976" s="201"/>
      <c r="E976" s="201"/>
      <c r="F976" s="201"/>
      <c r="G976" s="201"/>
    </row>
    <row r="977" spans="1:11" hidden="1" x14ac:dyDescent="0.15">
      <c r="A977" s="196" t="s">
        <v>0</v>
      </c>
      <c r="B977" s="197"/>
      <c r="C977" s="197"/>
      <c r="D977" s="197"/>
      <c r="E977" s="197"/>
      <c r="F977" s="197"/>
      <c r="G977" s="197"/>
    </row>
    <row r="978" spans="1:11" hidden="1" x14ac:dyDescent="0.15">
      <c r="A978" s="76" t="s">
        <v>2</v>
      </c>
      <c r="B978" s="17" t="s">
        <v>2</v>
      </c>
      <c r="C978" s="36">
        <v>1</v>
      </c>
      <c r="D978" s="36">
        <v>2</v>
      </c>
      <c r="E978" s="36">
        <v>3</v>
      </c>
      <c r="F978" s="80">
        <v>4</v>
      </c>
      <c r="G978" s="80">
        <v>5</v>
      </c>
      <c r="H978" s="36">
        <v>6</v>
      </c>
    </row>
    <row r="979" spans="1:11" hidden="1" x14ac:dyDescent="0.15">
      <c r="A979" s="76">
        <v>18</v>
      </c>
      <c r="B979" s="77"/>
      <c r="C979" s="18">
        <f>C905*$N$2</f>
        <v>142.24</v>
      </c>
      <c r="D979" s="18">
        <f t="shared" ref="D979:H979" si="630">D905*$N$2</f>
        <v>128.14666666666668</v>
      </c>
      <c r="E979" s="18">
        <f t="shared" si="630"/>
        <v>116.48</v>
      </c>
      <c r="F979" s="18">
        <f t="shared" si="630"/>
        <v>104.25333333333334</v>
      </c>
      <c r="G979" s="18">
        <f t="shared" si="630"/>
        <v>97.066666666666677</v>
      </c>
      <c r="H979" s="18">
        <f t="shared" si="630"/>
        <v>76.626666666666665</v>
      </c>
      <c r="I979" s="83"/>
      <c r="J979" s="83"/>
      <c r="K979" s="83"/>
    </row>
    <row r="980" spans="1:11" hidden="1" x14ac:dyDescent="0.15">
      <c r="A980" s="76">
        <v>19</v>
      </c>
      <c r="B980" s="77"/>
      <c r="C980" s="18">
        <f t="shared" ref="C980:H980" si="631">C906*$N$2</f>
        <v>144.57333333333335</v>
      </c>
      <c r="D980" s="18">
        <f t="shared" si="631"/>
        <v>130.20000000000002</v>
      </c>
      <c r="E980" s="18">
        <f t="shared" si="631"/>
        <v>118.34666666666668</v>
      </c>
      <c r="F980" s="18">
        <f t="shared" si="631"/>
        <v>105.93333333333334</v>
      </c>
      <c r="G980" s="18">
        <f t="shared" si="631"/>
        <v>98.653333333333336</v>
      </c>
      <c r="H980" s="18">
        <f t="shared" si="631"/>
        <v>77.84</v>
      </c>
      <c r="I980" s="83"/>
      <c r="J980" s="83"/>
      <c r="K980" s="83"/>
    </row>
    <row r="981" spans="1:11" hidden="1" x14ac:dyDescent="0.15">
      <c r="A981" s="76">
        <v>20</v>
      </c>
      <c r="B981" s="77"/>
      <c r="C981" s="18">
        <f t="shared" ref="C981:H981" si="632">C907*$N$2</f>
        <v>146.81333333333333</v>
      </c>
      <c r="D981" s="18">
        <f t="shared" si="632"/>
        <v>132.25333333333333</v>
      </c>
      <c r="E981" s="18">
        <f t="shared" si="632"/>
        <v>120.21333333333334</v>
      </c>
      <c r="F981" s="18">
        <f t="shared" si="632"/>
        <v>107.61333333333334</v>
      </c>
      <c r="G981" s="18">
        <f t="shared" si="632"/>
        <v>100.24000000000001</v>
      </c>
      <c r="H981" s="18">
        <f t="shared" si="632"/>
        <v>79.053333333333342</v>
      </c>
      <c r="I981" s="83"/>
      <c r="J981" s="83"/>
      <c r="K981" s="83"/>
    </row>
    <row r="982" spans="1:11" hidden="1" x14ac:dyDescent="0.15">
      <c r="A982" s="76">
        <v>21</v>
      </c>
      <c r="B982" s="77"/>
      <c r="C982" s="18">
        <f t="shared" ref="C982:H982" si="633">C908*$N$2</f>
        <v>149.14666666666668</v>
      </c>
      <c r="D982" s="18">
        <f t="shared" si="633"/>
        <v>134.30666666666667</v>
      </c>
      <c r="E982" s="18">
        <f t="shared" si="633"/>
        <v>122.17333333333333</v>
      </c>
      <c r="F982" s="18">
        <f t="shared" si="633"/>
        <v>109.29333333333334</v>
      </c>
      <c r="G982" s="18">
        <f t="shared" si="633"/>
        <v>101.73333333333333</v>
      </c>
      <c r="H982" s="18">
        <f t="shared" si="633"/>
        <v>80.36</v>
      </c>
      <c r="I982" s="83"/>
      <c r="J982" s="83"/>
      <c r="K982" s="83"/>
    </row>
    <row r="983" spans="1:11" hidden="1" x14ac:dyDescent="0.15">
      <c r="A983" s="76">
        <v>22</v>
      </c>
      <c r="B983" s="77"/>
      <c r="C983" s="18">
        <f t="shared" ref="C983:H983" si="634">C909*$N$2</f>
        <v>151.38666666666668</v>
      </c>
      <c r="D983" s="18">
        <f t="shared" si="634"/>
        <v>136.36000000000001</v>
      </c>
      <c r="E983" s="18">
        <f t="shared" si="634"/>
        <v>124.04</v>
      </c>
      <c r="F983" s="18">
        <f t="shared" si="634"/>
        <v>110.97333333333334</v>
      </c>
      <c r="G983" s="18">
        <f t="shared" si="634"/>
        <v>103.32000000000001</v>
      </c>
      <c r="H983" s="18">
        <f t="shared" si="634"/>
        <v>81.573333333333338</v>
      </c>
      <c r="I983" s="83"/>
      <c r="J983" s="83"/>
      <c r="K983" s="83"/>
    </row>
    <row r="984" spans="1:11" hidden="1" x14ac:dyDescent="0.15">
      <c r="A984" s="76">
        <v>23</v>
      </c>
      <c r="B984" s="77"/>
      <c r="C984" s="18">
        <f t="shared" ref="C984:H984" si="635">C910*$N$2</f>
        <v>153.72</v>
      </c>
      <c r="D984" s="18">
        <f t="shared" si="635"/>
        <v>138.41333333333333</v>
      </c>
      <c r="E984" s="18">
        <f t="shared" si="635"/>
        <v>125.90666666666667</v>
      </c>
      <c r="F984" s="18">
        <f t="shared" si="635"/>
        <v>112.65333333333334</v>
      </c>
      <c r="G984" s="18">
        <f t="shared" si="635"/>
        <v>104.90666666666667</v>
      </c>
      <c r="H984" s="18">
        <f t="shared" si="635"/>
        <v>82.786666666666676</v>
      </c>
      <c r="I984" s="83"/>
      <c r="J984" s="83"/>
      <c r="K984" s="83"/>
    </row>
    <row r="985" spans="1:11" hidden="1" x14ac:dyDescent="0.15">
      <c r="A985" s="76">
        <v>24</v>
      </c>
      <c r="B985" s="77"/>
      <c r="C985" s="18">
        <f t="shared" ref="C985:H985" si="636">C911*$N$2</f>
        <v>155.96</v>
      </c>
      <c r="D985" s="18">
        <f t="shared" si="636"/>
        <v>140.46666666666667</v>
      </c>
      <c r="E985" s="18">
        <f t="shared" si="636"/>
        <v>127.77333333333334</v>
      </c>
      <c r="F985" s="18">
        <f t="shared" si="636"/>
        <v>114.33333333333334</v>
      </c>
      <c r="G985" s="18">
        <f t="shared" si="636"/>
        <v>106.49333333333334</v>
      </c>
      <c r="H985" s="18">
        <f t="shared" si="636"/>
        <v>84</v>
      </c>
      <c r="I985" s="83"/>
      <c r="J985" s="83"/>
      <c r="K985" s="83"/>
    </row>
    <row r="986" spans="1:11" hidden="1" x14ac:dyDescent="0.15">
      <c r="A986" s="76">
        <v>25</v>
      </c>
      <c r="B986" s="77"/>
      <c r="C986" s="18">
        <f t="shared" ref="C986:H986" si="637">C912*$N$2</f>
        <v>158.29333333333335</v>
      </c>
      <c r="D986" s="18">
        <f t="shared" si="637"/>
        <v>142.61333333333334</v>
      </c>
      <c r="E986" s="18">
        <f t="shared" si="637"/>
        <v>129.64000000000001</v>
      </c>
      <c r="F986" s="18">
        <f t="shared" si="637"/>
        <v>116.01333333333334</v>
      </c>
      <c r="G986" s="18">
        <f t="shared" si="637"/>
        <v>107.98666666666666</v>
      </c>
      <c r="H986" s="18">
        <f t="shared" si="637"/>
        <v>85.213333333333338</v>
      </c>
      <c r="I986" s="83"/>
      <c r="J986" s="83"/>
      <c r="K986" s="83"/>
    </row>
    <row r="987" spans="1:11" hidden="1" x14ac:dyDescent="0.15">
      <c r="A987" s="76">
        <v>26</v>
      </c>
      <c r="B987" s="77"/>
      <c r="C987" s="18">
        <f t="shared" ref="C987:H987" si="638">C913*$N$2</f>
        <v>163.33333333333334</v>
      </c>
      <c r="D987" s="18">
        <f t="shared" si="638"/>
        <v>147.09333333333333</v>
      </c>
      <c r="E987" s="18">
        <f t="shared" si="638"/>
        <v>133.74666666666667</v>
      </c>
      <c r="F987" s="18">
        <f t="shared" si="638"/>
        <v>119.65333333333334</v>
      </c>
      <c r="G987" s="18">
        <f t="shared" si="638"/>
        <v>111.44000000000001</v>
      </c>
      <c r="H987" s="18">
        <f t="shared" si="638"/>
        <v>87.92</v>
      </c>
      <c r="I987" s="83"/>
      <c r="J987" s="83"/>
      <c r="K987" s="83"/>
    </row>
    <row r="988" spans="1:11" hidden="1" x14ac:dyDescent="0.15">
      <c r="A988" s="76">
        <v>27</v>
      </c>
      <c r="B988" s="77"/>
      <c r="C988" s="18">
        <f t="shared" ref="C988:H988" si="639">C914*$N$2</f>
        <v>168.28</v>
      </c>
      <c r="D988" s="18">
        <f t="shared" si="639"/>
        <v>151.57333333333335</v>
      </c>
      <c r="E988" s="18">
        <f t="shared" si="639"/>
        <v>137.85333333333335</v>
      </c>
      <c r="F988" s="18">
        <f t="shared" si="639"/>
        <v>123.29333333333334</v>
      </c>
      <c r="G988" s="18">
        <f t="shared" si="639"/>
        <v>114.89333333333335</v>
      </c>
      <c r="H988" s="18">
        <f t="shared" si="639"/>
        <v>90.626666666666665</v>
      </c>
      <c r="I988" s="83"/>
      <c r="J988" s="83"/>
      <c r="K988" s="83"/>
    </row>
    <row r="989" spans="1:11" hidden="1" x14ac:dyDescent="0.15">
      <c r="A989" s="76">
        <v>28</v>
      </c>
      <c r="B989" s="77"/>
      <c r="C989" s="18">
        <f t="shared" ref="C989:H989" si="640">C915*$N$2</f>
        <v>173.32000000000002</v>
      </c>
      <c r="D989" s="18">
        <f t="shared" si="640"/>
        <v>156.14666666666668</v>
      </c>
      <c r="E989" s="18">
        <f t="shared" si="640"/>
        <v>141.96</v>
      </c>
      <c r="F989" s="18">
        <f t="shared" si="640"/>
        <v>127.02666666666667</v>
      </c>
      <c r="G989" s="18">
        <f t="shared" si="640"/>
        <v>118.25333333333334</v>
      </c>
      <c r="H989" s="18">
        <f t="shared" si="640"/>
        <v>93.333333333333343</v>
      </c>
      <c r="I989" s="83"/>
      <c r="J989" s="83"/>
      <c r="K989" s="83"/>
    </row>
    <row r="990" spans="1:11" hidden="1" x14ac:dyDescent="0.15">
      <c r="A990" s="76">
        <v>29</v>
      </c>
      <c r="B990" s="77"/>
      <c r="C990" s="18">
        <f t="shared" ref="C990:H990" si="641">C916*$N$2</f>
        <v>178.36</v>
      </c>
      <c r="D990" s="18">
        <f t="shared" si="641"/>
        <v>160.62666666666667</v>
      </c>
      <c r="E990" s="18">
        <f t="shared" si="641"/>
        <v>146.06666666666666</v>
      </c>
      <c r="F990" s="18">
        <f t="shared" si="641"/>
        <v>130.66666666666669</v>
      </c>
      <c r="G990" s="18">
        <f t="shared" si="641"/>
        <v>121.70666666666668</v>
      </c>
      <c r="H990" s="18">
        <f t="shared" si="641"/>
        <v>96.04</v>
      </c>
      <c r="I990" s="83"/>
      <c r="J990" s="83"/>
      <c r="K990" s="83"/>
    </row>
    <row r="991" spans="1:11" hidden="1" x14ac:dyDescent="0.15">
      <c r="A991" s="76">
        <v>30</v>
      </c>
      <c r="B991" s="77"/>
      <c r="C991" s="18">
        <f t="shared" ref="C991:H991" si="642">C917*$N$2</f>
        <v>183.30666666666667</v>
      </c>
      <c r="D991" s="18">
        <f t="shared" si="642"/>
        <v>165.10666666666668</v>
      </c>
      <c r="E991" s="18">
        <f t="shared" si="642"/>
        <v>150.17333333333335</v>
      </c>
      <c r="F991" s="18">
        <f t="shared" si="642"/>
        <v>134.30666666666667</v>
      </c>
      <c r="G991" s="18">
        <f t="shared" si="642"/>
        <v>125.16000000000001</v>
      </c>
      <c r="H991" s="18">
        <f t="shared" si="642"/>
        <v>98.74666666666667</v>
      </c>
      <c r="I991" s="83"/>
      <c r="J991" s="83"/>
      <c r="K991" s="83"/>
    </row>
    <row r="992" spans="1:11" hidden="1" x14ac:dyDescent="0.15">
      <c r="A992" s="76">
        <v>31</v>
      </c>
      <c r="B992" s="77"/>
      <c r="C992" s="18">
        <f t="shared" ref="C992:H992" si="643">C918*$N$2</f>
        <v>187.32000000000002</v>
      </c>
      <c r="D992" s="18">
        <f t="shared" si="643"/>
        <v>168.65333333333334</v>
      </c>
      <c r="E992" s="18">
        <f t="shared" si="643"/>
        <v>153.34666666666666</v>
      </c>
      <c r="F992" s="18">
        <f t="shared" si="643"/>
        <v>137.20000000000002</v>
      </c>
      <c r="G992" s="18">
        <f t="shared" si="643"/>
        <v>127.86666666666667</v>
      </c>
      <c r="H992" s="18">
        <f t="shared" si="643"/>
        <v>100.89333333333333</v>
      </c>
      <c r="I992" s="83"/>
      <c r="J992" s="83"/>
      <c r="K992" s="83"/>
    </row>
    <row r="993" spans="1:11" hidden="1" x14ac:dyDescent="0.15">
      <c r="A993" s="76">
        <v>32</v>
      </c>
      <c r="B993" s="77"/>
      <c r="C993" s="18">
        <f t="shared" ref="C993:H993" si="644">C919*$N$2</f>
        <v>191.24</v>
      </c>
      <c r="D993" s="18">
        <f t="shared" si="644"/>
        <v>172.20000000000002</v>
      </c>
      <c r="E993" s="18">
        <f t="shared" si="644"/>
        <v>156.61333333333334</v>
      </c>
      <c r="F993" s="18">
        <f t="shared" si="644"/>
        <v>140.09333333333333</v>
      </c>
      <c r="G993" s="18">
        <f t="shared" si="644"/>
        <v>130.48000000000002</v>
      </c>
      <c r="H993" s="18">
        <f t="shared" si="644"/>
        <v>103.04</v>
      </c>
      <c r="I993" s="83"/>
      <c r="J993" s="83"/>
      <c r="K993" s="83"/>
    </row>
    <row r="994" spans="1:11" hidden="1" x14ac:dyDescent="0.15">
      <c r="A994" s="76">
        <v>33</v>
      </c>
      <c r="B994" s="77"/>
      <c r="C994" s="18">
        <f t="shared" ref="C994:H994" si="645">C920*$N$2</f>
        <v>195.16</v>
      </c>
      <c r="D994" s="18">
        <f t="shared" si="645"/>
        <v>175.74666666666667</v>
      </c>
      <c r="E994" s="18">
        <f t="shared" si="645"/>
        <v>159.88</v>
      </c>
      <c r="F994" s="18">
        <f t="shared" si="645"/>
        <v>142.98666666666668</v>
      </c>
      <c r="G994" s="18">
        <f t="shared" si="645"/>
        <v>133.18666666666667</v>
      </c>
      <c r="H994" s="18">
        <f t="shared" si="645"/>
        <v>105.09333333333333</v>
      </c>
      <c r="I994" s="83"/>
      <c r="J994" s="83"/>
      <c r="K994" s="83"/>
    </row>
    <row r="995" spans="1:11" hidden="1" x14ac:dyDescent="0.15">
      <c r="A995" s="76">
        <v>34</v>
      </c>
      <c r="B995" s="77"/>
      <c r="C995" s="18">
        <f t="shared" ref="C995:H995" si="646">C921*$N$2</f>
        <v>199.08</v>
      </c>
      <c r="D995" s="18">
        <f t="shared" si="646"/>
        <v>179.29333333333335</v>
      </c>
      <c r="E995" s="18">
        <f t="shared" si="646"/>
        <v>163.05333333333334</v>
      </c>
      <c r="F995" s="18">
        <f t="shared" si="646"/>
        <v>145.88</v>
      </c>
      <c r="G995" s="18">
        <f t="shared" si="646"/>
        <v>135.89333333333335</v>
      </c>
      <c r="H995" s="18">
        <f t="shared" si="646"/>
        <v>107.24000000000001</v>
      </c>
      <c r="I995" s="83"/>
      <c r="J995" s="83"/>
      <c r="K995" s="83"/>
    </row>
    <row r="996" spans="1:11" hidden="1" x14ac:dyDescent="0.15">
      <c r="A996" s="76">
        <v>35</v>
      </c>
      <c r="B996" s="77"/>
      <c r="C996" s="18">
        <f t="shared" ref="C996:H996" si="647">C922*$N$2</f>
        <v>203</v>
      </c>
      <c r="D996" s="18">
        <f t="shared" si="647"/>
        <v>182.84</v>
      </c>
      <c r="E996" s="18">
        <f t="shared" si="647"/>
        <v>166.32000000000002</v>
      </c>
      <c r="F996" s="18">
        <f t="shared" si="647"/>
        <v>148.77333333333334</v>
      </c>
      <c r="G996" s="18">
        <f t="shared" si="647"/>
        <v>138.6</v>
      </c>
      <c r="H996" s="18">
        <f t="shared" si="647"/>
        <v>109.38666666666667</v>
      </c>
      <c r="I996" s="83"/>
      <c r="J996" s="83"/>
      <c r="K996" s="83"/>
    </row>
    <row r="997" spans="1:11" hidden="1" x14ac:dyDescent="0.15">
      <c r="A997" s="76">
        <v>36</v>
      </c>
      <c r="B997" s="77"/>
      <c r="C997" s="18">
        <f t="shared" ref="C997:H997" si="648">C923*$N$2</f>
        <v>208.32000000000002</v>
      </c>
      <c r="D997" s="18">
        <f t="shared" si="648"/>
        <v>187.60000000000002</v>
      </c>
      <c r="E997" s="18">
        <f t="shared" si="648"/>
        <v>170.61333333333334</v>
      </c>
      <c r="F997" s="18">
        <f t="shared" si="648"/>
        <v>152.6</v>
      </c>
      <c r="G997" s="18">
        <f t="shared" si="648"/>
        <v>142.14666666666668</v>
      </c>
      <c r="H997" s="18">
        <f t="shared" si="648"/>
        <v>112.18666666666667</v>
      </c>
      <c r="I997" s="83"/>
      <c r="J997" s="83"/>
      <c r="K997" s="83"/>
    </row>
    <row r="998" spans="1:11" hidden="1" x14ac:dyDescent="0.15">
      <c r="A998" s="76">
        <v>37</v>
      </c>
      <c r="B998" s="77"/>
      <c r="C998" s="18">
        <f t="shared" ref="C998:H998" si="649">C924*$N$2</f>
        <v>213.54666666666668</v>
      </c>
      <c r="D998" s="18">
        <f t="shared" si="649"/>
        <v>192.36</v>
      </c>
      <c r="E998" s="18">
        <f t="shared" si="649"/>
        <v>174.90666666666667</v>
      </c>
      <c r="F998" s="18">
        <f t="shared" si="649"/>
        <v>156.42666666666668</v>
      </c>
      <c r="G998" s="18">
        <f t="shared" si="649"/>
        <v>145.78666666666666</v>
      </c>
      <c r="H998" s="18">
        <f t="shared" si="649"/>
        <v>114.98666666666668</v>
      </c>
      <c r="I998" s="83"/>
      <c r="J998" s="83"/>
      <c r="K998" s="83"/>
    </row>
    <row r="999" spans="1:11" hidden="1" x14ac:dyDescent="0.15">
      <c r="A999" s="76">
        <v>38</v>
      </c>
      <c r="B999" s="77"/>
      <c r="C999" s="18">
        <f t="shared" ref="C999:H999" si="650">C925*$N$2</f>
        <v>218.86666666666667</v>
      </c>
      <c r="D999" s="18">
        <f t="shared" si="650"/>
        <v>197.12</v>
      </c>
      <c r="E999" s="18">
        <f t="shared" si="650"/>
        <v>179.20000000000002</v>
      </c>
      <c r="F999" s="18">
        <f t="shared" si="650"/>
        <v>160.34666666666666</v>
      </c>
      <c r="G999" s="18">
        <f t="shared" si="650"/>
        <v>149.33333333333334</v>
      </c>
      <c r="H999" s="18">
        <f t="shared" si="650"/>
        <v>117.88000000000001</v>
      </c>
      <c r="I999" s="83"/>
      <c r="J999" s="83"/>
      <c r="K999" s="83"/>
    </row>
    <row r="1000" spans="1:11" hidden="1" x14ac:dyDescent="0.15">
      <c r="A1000" s="76">
        <v>39</v>
      </c>
      <c r="B1000" s="77"/>
      <c r="C1000" s="18">
        <f t="shared" ref="C1000:H1000" si="651">C926*$N$2</f>
        <v>224.09333333333333</v>
      </c>
      <c r="D1000" s="18">
        <f t="shared" si="651"/>
        <v>201.88</v>
      </c>
      <c r="E1000" s="18">
        <f t="shared" si="651"/>
        <v>183.49333333333334</v>
      </c>
      <c r="F1000" s="18">
        <f t="shared" si="651"/>
        <v>164.17333333333335</v>
      </c>
      <c r="G1000" s="18">
        <f t="shared" si="651"/>
        <v>152.97333333333333</v>
      </c>
      <c r="H1000" s="18">
        <f t="shared" si="651"/>
        <v>120.68</v>
      </c>
      <c r="I1000" s="83"/>
      <c r="J1000" s="83"/>
      <c r="K1000" s="83"/>
    </row>
    <row r="1001" spans="1:11" hidden="1" x14ac:dyDescent="0.15">
      <c r="A1001" s="76">
        <v>40</v>
      </c>
      <c r="B1001" s="77"/>
      <c r="C1001" s="18">
        <f t="shared" ref="C1001:H1001" si="652">C927*$N$2</f>
        <v>229.32000000000002</v>
      </c>
      <c r="D1001" s="18">
        <f t="shared" si="652"/>
        <v>206.54666666666668</v>
      </c>
      <c r="E1001" s="18">
        <f t="shared" si="652"/>
        <v>187.88</v>
      </c>
      <c r="F1001" s="18">
        <f t="shared" si="652"/>
        <v>168</v>
      </c>
      <c r="G1001" s="18">
        <f t="shared" si="652"/>
        <v>156.52000000000001</v>
      </c>
      <c r="H1001" s="18">
        <f t="shared" si="652"/>
        <v>123.48</v>
      </c>
      <c r="I1001" s="83"/>
      <c r="J1001" s="83"/>
      <c r="K1001" s="83"/>
    </row>
    <row r="1002" spans="1:11" hidden="1" x14ac:dyDescent="0.15">
      <c r="A1002" s="76">
        <v>41</v>
      </c>
      <c r="B1002" s="77"/>
      <c r="C1002" s="18">
        <f t="shared" ref="C1002:H1002" si="653">C928*$N$2</f>
        <v>236.69333333333336</v>
      </c>
      <c r="D1002" s="18">
        <f t="shared" si="653"/>
        <v>213.26666666666668</v>
      </c>
      <c r="E1002" s="18">
        <f t="shared" si="653"/>
        <v>193.85333333333335</v>
      </c>
      <c r="F1002" s="18">
        <f t="shared" si="653"/>
        <v>173.41333333333336</v>
      </c>
      <c r="G1002" s="18">
        <f t="shared" si="653"/>
        <v>161.56</v>
      </c>
      <c r="H1002" s="18">
        <f t="shared" si="653"/>
        <v>127.49333333333334</v>
      </c>
      <c r="I1002" s="83"/>
      <c r="J1002" s="83"/>
      <c r="K1002" s="83"/>
    </row>
    <row r="1003" spans="1:11" hidden="1" x14ac:dyDescent="0.15">
      <c r="A1003" s="76">
        <v>42</v>
      </c>
      <c r="B1003" s="77"/>
      <c r="C1003" s="18">
        <f t="shared" ref="C1003:H1003" si="654">C929*$N$2</f>
        <v>244.16000000000003</v>
      </c>
      <c r="D1003" s="18">
        <f t="shared" si="654"/>
        <v>219.89333333333335</v>
      </c>
      <c r="E1003" s="18">
        <f t="shared" si="654"/>
        <v>199.92000000000002</v>
      </c>
      <c r="F1003" s="18">
        <f t="shared" si="654"/>
        <v>178.82666666666668</v>
      </c>
      <c r="G1003" s="18">
        <f t="shared" si="654"/>
        <v>166.6</v>
      </c>
      <c r="H1003" s="18">
        <f t="shared" si="654"/>
        <v>131.50666666666666</v>
      </c>
      <c r="I1003" s="83"/>
      <c r="J1003" s="83"/>
      <c r="K1003" s="83"/>
    </row>
    <row r="1004" spans="1:11" hidden="1" x14ac:dyDescent="0.15">
      <c r="A1004" s="76">
        <v>43</v>
      </c>
      <c r="B1004" s="77"/>
      <c r="C1004" s="18">
        <f t="shared" ref="C1004:H1004" si="655">C930*$N$2</f>
        <v>251.53333333333333</v>
      </c>
      <c r="D1004" s="18">
        <f t="shared" si="655"/>
        <v>226.52</v>
      </c>
      <c r="E1004" s="18">
        <f t="shared" si="655"/>
        <v>205.98666666666668</v>
      </c>
      <c r="F1004" s="18">
        <f t="shared" si="655"/>
        <v>184.24</v>
      </c>
      <c r="G1004" s="18">
        <f t="shared" si="655"/>
        <v>171.64000000000001</v>
      </c>
      <c r="H1004" s="18">
        <f t="shared" si="655"/>
        <v>135.42666666666668</v>
      </c>
      <c r="I1004" s="83"/>
      <c r="J1004" s="83"/>
      <c r="K1004" s="83"/>
    </row>
    <row r="1005" spans="1:11" hidden="1" x14ac:dyDescent="0.15">
      <c r="A1005" s="76">
        <v>44</v>
      </c>
      <c r="B1005" s="77"/>
      <c r="C1005" s="18">
        <f t="shared" ref="C1005:H1005" si="656">C931*$N$2</f>
        <v>258.90666666666669</v>
      </c>
      <c r="D1005" s="18">
        <f t="shared" si="656"/>
        <v>233.14666666666668</v>
      </c>
      <c r="E1005" s="18">
        <f t="shared" si="656"/>
        <v>212.05333333333334</v>
      </c>
      <c r="F1005" s="18">
        <f t="shared" si="656"/>
        <v>189.65333333333334</v>
      </c>
      <c r="G1005" s="18">
        <f t="shared" si="656"/>
        <v>176.68</v>
      </c>
      <c r="H1005" s="18">
        <f t="shared" si="656"/>
        <v>139.44</v>
      </c>
      <c r="I1005" s="83"/>
      <c r="J1005" s="83"/>
      <c r="K1005" s="83"/>
    </row>
    <row r="1006" spans="1:11" hidden="1" x14ac:dyDescent="0.15">
      <c r="A1006" s="76">
        <v>45</v>
      </c>
      <c r="B1006" s="77"/>
      <c r="C1006" s="18">
        <f t="shared" ref="C1006:H1006" si="657">C932*$N$2</f>
        <v>266.28000000000003</v>
      </c>
      <c r="D1006" s="18">
        <f t="shared" si="657"/>
        <v>239.86666666666667</v>
      </c>
      <c r="E1006" s="18">
        <f t="shared" si="657"/>
        <v>218.12</v>
      </c>
      <c r="F1006" s="18">
        <f t="shared" si="657"/>
        <v>195.06666666666666</v>
      </c>
      <c r="G1006" s="18">
        <f t="shared" si="657"/>
        <v>181.72</v>
      </c>
      <c r="H1006" s="18">
        <f t="shared" si="657"/>
        <v>143.45333333333335</v>
      </c>
      <c r="I1006" s="83"/>
      <c r="J1006" s="83"/>
      <c r="K1006" s="83"/>
    </row>
    <row r="1007" spans="1:11" hidden="1" x14ac:dyDescent="0.15">
      <c r="A1007" s="76">
        <v>46</v>
      </c>
      <c r="B1007" s="77"/>
      <c r="C1007" s="18">
        <f t="shared" ref="C1007:H1007" si="658">C933*$N$2</f>
        <v>271.32</v>
      </c>
      <c r="D1007" s="18">
        <f t="shared" si="658"/>
        <v>244.44</v>
      </c>
      <c r="E1007" s="18">
        <f t="shared" si="658"/>
        <v>222.22666666666669</v>
      </c>
      <c r="F1007" s="18">
        <f t="shared" si="658"/>
        <v>198.8</v>
      </c>
      <c r="G1007" s="18">
        <f t="shared" si="658"/>
        <v>185.17333333333335</v>
      </c>
      <c r="H1007" s="18">
        <f t="shared" si="658"/>
        <v>146.16</v>
      </c>
      <c r="I1007" s="83"/>
      <c r="J1007" s="83"/>
      <c r="K1007" s="83"/>
    </row>
    <row r="1008" spans="1:11" hidden="1" x14ac:dyDescent="0.15">
      <c r="A1008" s="76">
        <v>47</v>
      </c>
      <c r="B1008" s="77"/>
      <c r="C1008" s="18">
        <f t="shared" ref="C1008:H1008" si="659">C934*$N$2</f>
        <v>276.45333333333332</v>
      </c>
      <c r="D1008" s="18">
        <f t="shared" si="659"/>
        <v>249.01333333333335</v>
      </c>
      <c r="E1008" s="18">
        <f t="shared" si="659"/>
        <v>226.42666666666668</v>
      </c>
      <c r="F1008" s="18">
        <f t="shared" si="659"/>
        <v>202.53333333333333</v>
      </c>
      <c r="G1008" s="18">
        <f t="shared" si="659"/>
        <v>188.62666666666667</v>
      </c>
      <c r="H1008" s="18">
        <f t="shared" si="659"/>
        <v>148.86666666666667</v>
      </c>
      <c r="I1008" s="83"/>
      <c r="J1008" s="83"/>
      <c r="K1008" s="83"/>
    </row>
    <row r="1009" spans="1:11" hidden="1" x14ac:dyDescent="0.15">
      <c r="A1009" s="76">
        <v>48</v>
      </c>
      <c r="B1009" s="77"/>
      <c r="C1009" s="18">
        <f t="shared" ref="C1009:H1009" si="660">C935*$N$2</f>
        <v>281.5866666666667</v>
      </c>
      <c r="D1009" s="18">
        <f t="shared" si="660"/>
        <v>253.58666666666667</v>
      </c>
      <c r="E1009" s="18">
        <f t="shared" si="660"/>
        <v>230.62666666666667</v>
      </c>
      <c r="F1009" s="18">
        <f t="shared" si="660"/>
        <v>206.26666666666668</v>
      </c>
      <c r="G1009" s="18">
        <f t="shared" si="660"/>
        <v>192.17333333333335</v>
      </c>
      <c r="H1009" s="18">
        <f t="shared" si="660"/>
        <v>151.66666666666669</v>
      </c>
      <c r="I1009" s="83"/>
      <c r="J1009" s="83"/>
      <c r="K1009" s="83"/>
    </row>
    <row r="1010" spans="1:11" hidden="1" x14ac:dyDescent="0.15">
      <c r="A1010" s="76">
        <v>49</v>
      </c>
      <c r="B1010" s="77"/>
      <c r="C1010" s="18">
        <f t="shared" ref="C1010:H1010" si="661">C936*$N$2</f>
        <v>286.62666666666667</v>
      </c>
      <c r="D1010" s="18">
        <f t="shared" si="661"/>
        <v>258.16000000000003</v>
      </c>
      <c r="E1010" s="18">
        <f t="shared" si="661"/>
        <v>234.73333333333335</v>
      </c>
      <c r="F1010" s="18">
        <f t="shared" si="661"/>
        <v>210</v>
      </c>
      <c r="G1010" s="18">
        <f t="shared" si="661"/>
        <v>195.62666666666667</v>
      </c>
      <c r="H1010" s="18">
        <f t="shared" si="661"/>
        <v>154.37333333333333</v>
      </c>
      <c r="I1010" s="83"/>
      <c r="J1010" s="83"/>
      <c r="K1010" s="83"/>
    </row>
    <row r="1011" spans="1:11" hidden="1" x14ac:dyDescent="0.15">
      <c r="A1011" s="76">
        <v>50</v>
      </c>
      <c r="B1011" s="77"/>
      <c r="C1011" s="18">
        <f t="shared" ref="C1011:H1011" si="662">C937*$N$2</f>
        <v>291.76</v>
      </c>
      <c r="D1011" s="18">
        <f t="shared" si="662"/>
        <v>262.73333333333335</v>
      </c>
      <c r="E1011" s="18">
        <f t="shared" si="662"/>
        <v>238.93333333333334</v>
      </c>
      <c r="F1011" s="18">
        <f t="shared" si="662"/>
        <v>213.73333333333335</v>
      </c>
      <c r="G1011" s="18">
        <f t="shared" si="662"/>
        <v>199.08</v>
      </c>
      <c r="H1011" s="18">
        <f t="shared" si="662"/>
        <v>157.08000000000001</v>
      </c>
      <c r="I1011" s="83"/>
      <c r="J1011" s="83"/>
      <c r="K1011" s="83"/>
    </row>
    <row r="1012" spans="1:11" hidden="1" x14ac:dyDescent="0.15">
      <c r="A1012" s="76">
        <v>51</v>
      </c>
      <c r="B1012" s="77"/>
      <c r="C1012" s="18">
        <f t="shared" ref="C1012:H1012" si="663">C938*$N$2</f>
        <v>302.40000000000003</v>
      </c>
      <c r="D1012" s="18">
        <f t="shared" si="663"/>
        <v>272.34666666666669</v>
      </c>
      <c r="E1012" s="18">
        <f t="shared" si="663"/>
        <v>247.61333333333334</v>
      </c>
      <c r="F1012" s="18">
        <f t="shared" si="663"/>
        <v>221.57333333333335</v>
      </c>
      <c r="G1012" s="18">
        <f t="shared" si="663"/>
        <v>206.36</v>
      </c>
      <c r="H1012" s="18">
        <f t="shared" si="663"/>
        <v>162.86666666666667</v>
      </c>
      <c r="I1012" s="83"/>
      <c r="J1012" s="83"/>
      <c r="K1012" s="83"/>
    </row>
    <row r="1013" spans="1:11" hidden="1" x14ac:dyDescent="0.15">
      <c r="A1013" s="76">
        <v>52</v>
      </c>
      <c r="B1013" s="77"/>
      <c r="C1013" s="18">
        <f t="shared" ref="C1013:H1013" si="664">C939*$N$2</f>
        <v>313.04000000000002</v>
      </c>
      <c r="D1013" s="18">
        <f t="shared" si="664"/>
        <v>281.96000000000004</v>
      </c>
      <c r="E1013" s="18">
        <f t="shared" si="664"/>
        <v>256.38666666666666</v>
      </c>
      <c r="F1013" s="18">
        <f t="shared" si="664"/>
        <v>229.32000000000002</v>
      </c>
      <c r="G1013" s="18">
        <f t="shared" si="664"/>
        <v>213.64000000000001</v>
      </c>
      <c r="H1013" s="18">
        <f t="shared" si="664"/>
        <v>168.56</v>
      </c>
      <c r="I1013" s="83"/>
      <c r="J1013" s="83"/>
      <c r="K1013" s="83"/>
    </row>
    <row r="1014" spans="1:11" hidden="1" x14ac:dyDescent="0.15">
      <c r="A1014" s="76">
        <v>53</v>
      </c>
      <c r="B1014" s="77"/>
      <c r="C1014" s="18">
        <f t="shared" ref="C1014:H1014" si="665">C940*$N$2</f>
        <v>323.68</v>
      </c>
      <c r="D1014" s="18">
        <f t="shared" si="665"/>
        <v>291.57333333333332</v>
      </c>
      <c r="E1014" s="18">
        <f t="shared" si="665"/>
        <v>265.06666666666666</v>
      </c>
      <c r="F1014" s="18">
        <f t="shared" si="665"/>
        <v>237.16000000000003</v>
      </c>
      <c r="G1014" s="18">
        <f t="shared" si="665"/>
        <v>220.92000000000002</v>
      </c>
      <c r="H1014" s="18">
        <f t="shared" si="665"/>
        <v>174.34666666666666</v>
      </c>
      <c r="I1014" s="83"/>
      <c r="J1014" s="83"/>
      <c r="K1014" s="83"/>
    </row>
    <row r="1015" spans="1:11" hidden="1" x14ac:dyDescent="0.15">
      <c r="A1015" s="76">
        <v>54</v>
      </c>
      <c r="B1015" s="77"/>
      <c r="C1015" s="18">
        <f t="shared" ref="C1015:H1015" si="666">C941*$N$2</f>
        <v>334.32</v>
      </c>
      <c r="D1015" s="18">
        <f t="shared" si="666"/>
        <v>301.18666666666667</v>
      </c>
      <c r="E1015" s="18">
        <f t="shared" si="666"/>
        <v>273.84000000000003</v>
      </c>
      <c r="F1015" s="18">
        <f t="shared" si="666"/>
        <v>245</v>
      </c>
      <c r="G1015" s="18">
        <f t="shared" si="666"/>
        <v>228.20000000000002</v>
      </c>
      <c r="H1015" s="18">
        <f t="shared" si="666"/>
        <v>180.04000000000002</v>
      </c>
      <c r="I1015" s="83"/>
      <c r="J1015" s="83"/>
      <c r="K1015" s="83"/>
    </row>
    <row r="1016" spans="1:11" hidden="1" x14ac:dyDescent="0.15">
      <c r="A1016" s="76">
        <v>55</v>
      </c>
      <c r="B1016" s="77"/>
      <c r="C1016" s="18">
        <f t="shared" ref="C1016:H1016" si="667">C942*$N$2</f>
        <v>345.05333333333334</v>
      </c>
      <c r="D1016" s="18">
        <f t="shared" si="667"/>
        <v>310.8</v>
      </c>
      <c r="E1016" s="18">
        <f t="shared" si="667"/>
        <v>282.52000000000004</v>
      </c>
      <c r="F1016" s="18">
        <f t="shared" si="667"/>
        <v>252.74666666666667</v>
      </c>
      <c r="G1016" s="18">
        <f t="shared" si="667"/>
        <v>235.48000000000002</v>
      </c>
      <c r="H1016" s="18">
        <f t="shared" si="667"/>
        <v>185.82666666666668</v>
      </c>
      <c r="I1016" s="83"/>
      <c r="J1016" s="83"/>
      <c r="K1016" s="83"/>
    </row>
    <row r="1017" spans="1:11" hidden="1" x14ac:dyDescent="0.15">
      <c r="A1017" s="76">
        <v>56</v>
      </c>
      <c r="B1017" s="77"/>
      <c r="C1017" s="18">
        <f t="shared" ref="C1017:H1017" si="668">C943*$N$2</f>
        <v>348.78666666666669</v>
      </c>
      <c r="D1017" s="18">
        <f t="shared" si="668"/>
        <v>314.16000000000003</v>
      </c>
      <c r="E1017" s="18">
        <f t="shared" si="668"/>
        <v>285.69333333333333</v>
      </c>
      <c r="F1017" s="18">
        <f t="shared" si="668"/>
        <v>255.54666666666668</v>
      </c>
      <c r="G1017" s="18">
        <f t="shared" si="668"/>
        <v>238.09333333333333</v>
      </c>
      <c r="H1017" s="18">
        <f t="shared" si="668"/>
        <v>187.88</v>
      </c>
      <c r="I1017" s="83"/>
      <c r="J1017" s="83"/>
      <c r="K1017" s="83"/>
    </row>
    <row r="1018" spans="1:11" hidden="1" x14ac:dyDescent="0.15">
      <c r="A1018" s="76">
        <v>57</v>
      </c>
      <c r="B1018" s="77"/>
      <c r="C1018" s="18">
        <f t="shared" ref="C1018:H1018" si="669">C944*$N$2</f>
        <v>352.61333333333334</v>
      </c>
      <c r="D1018" s="18">
        <f t="shared" si="669"/>
        <v>317.61333333333334</v>
      </c>
      <c r="E1018" s="18">
        <f t="shared" si="669"/>
        <v>288.77333333333337</v>
      </c>
      <c r="F1018" s="18">
        <f t="shared" si="669"/>
        <v>258.34666666666669</v>
      </c>
      <c r="G1018" s="18">
        <f t="shared" si="669"/>
        <v>240.61333333333334</v>
      </c>
      <c r="H1018" s="18">
        <f t="shared" si="669"/>
        <v>189.93333333333334</v>
      </c>
      <c r="I1018" s="83"/>
      <c r="J1018" s="83"/>
      <c r="K1018" s="83"/>
    </row>
    <row r="1019" spans="1:11" hidden="1" x14ac:dyDescent="0.15">
      <c r="A1019" s="76">
        <v>58</v>
      </c>
      <c r="B1019" s="77"/>
      <c r="C1019" s="18">
        <f t="shared" ref="C1019:H1019" si="670">C945*$N$2</f>
        <v>356.44</v>
      </c>
      <c r="D1019" s="18">
        <f t="shared" si="670"/>
        <v>321.06666666666666</v>
      </c>
      <c r="E1019" s="18">
        <f t="shared" si="670"/>
        <v>291.94666666666666</v>
      </c>
      <c r="F1019" s="18">
        <f t="shared" si="670"/>
        <v>261.1466666666667</v>
      </c>
      <c r="G1019" s="18">
        <f t="shared" si="670"/>
        <v>243.22666666666669</v>
      </c>
      <c r="H1019" s="18">
        <f t="shared" si="670"/>
        <v>191.98666666666668</v>
      </c>
      <c r="I1019" s="83"/>
      <c r="J1019" s="83"/>
      <c r="K1019" s="83"/>
    </row>
    <row r="1020" spans="1:11" hidden="1" x14ac:dyDescent="0.15">
      <c r="A1020" s="76">
        <v>59</v>
      </c>
      <c r="B1020" s="77"/>
      <c r="C1020" s="18">
        <f t="shared" ref="C1020:H1020" si="671">C946*$N$2</f>
        <v>360.26666666666671</v>
      </c>
      <c r="D1020" s="18">
        <f t="shared" si="671"/>
        <v>324.42666666666668</v>
      </c>
      <c r="E1020" s="18">
        <f t="shared" si="671"/>
        <v>295.0266666666667</v>
      </c>
      <c r="F1020" s="18">
        <f t="shared" si="671"/>
        <v>263.94666666666666</v>
      </c>
      <c r="G1020" s="18">
        <f t="shared" si="671"/>
        <v>245.84</v>
      </c>
      <c r="H1020" s="18">
        <f t="shared" si="671"/>
        <v>194.04000000000002</v>
      </c>
      <c r="I1020" s="83"/>
      <c r="J1020" s="83"/>
      <c r="K1020" s="83"/>
    </row>
    <row r="1021" spans="1:11" hidden="1" x14ac:dyDescent="0.15">
      <c r="A1021" s="76">
        <v>60</v>
      </c>
      <c r="B1021" s="77"/>
      <c r="C1021" s="18">
        <f t="shared" ref="C1021:H1021" si="672">C947*$N$2</f>
        <v>364</v>
      </c>
      <c r="D1021" s="18">
        <f t="shared" si="672"/>
        <v>327.88</v>
      </c>
      <c r="E1021" s="18">
        <f t="shared" si="672"/>
        <v>298.10666666666668</v>
      </c>
      <c r="F1021" s="18">
        <f t="shared" si="672"/>
        <v>266.74666666666667</v>
      </c>
      <c r="G1021" s="18">
        <f t="shared" si="672"/>
        <v>248.45333333333335</v>
      </c>
      <c r="H1021" s="18">
        <f t="shared" si="672"/>
        <v>196.09333333333333</v>
      </c>
      <c r="I1021" s="83"/>
      <c r="J1021" s="83"/>
      <c r="K1021" s="83"/>
    </row>
    <row r="1022" spans="1:11" hidden="1" x14ac:dyDescent="0.15">
      <c r="A1022" s="76">
        <v>61</v>
      </c>
      <c r="B1022" s="77"/>
      <c r="C1022" s="18">
        <f t="shared" ref="C1022:H1022" si="673">C948*$N$2</f>
        <v>410.10666666666668</v>
      </c>
      <c r="D1022" s="18">
        <f t="shared" si="673"/>
        <v>369.41333333333336</v>
      </c>
      <c r="E1022" s="18">
        <f t="shared" si="673"/>
        <v>335.90666666666669</v>
      </c>
      <c r="F1022" s="18">
        <f t="shared" si="673"/>
        <v>300.44</v>
      </c>
      <c r="G1022" s="18">
        <f t="shared" si="673"/>
        <v>279.90666666666669</v>
      </c>
      <c r="H1022" s="18">
        <f t="shared" si="673"/>
        <v>220.82666666666668</v>
      </c>
      <c r="I1022" s="83"/>
      <c r="J1022" s="83"/>
      <c r="K1022" s="83"/>
    </row>
    <row r="1023" spans="1:11" hidden="1" x14ac:dyDescent="0.15">
      <c r="A1023" s="76">
        <v>62</v>
      </c>
      <c r="B1023" s="77"/>
      <c r="C1023" s="18">
        <f t="shared" ref="C1023:H1023" si="674">C949*$N$2</f>
        <v>456.12</v>
      </c>
      <c r="D1023" s="18">
        <f t="shared" si="674"/>
        <v>410.85333333333335</v>
      </c>
      <c r="E1023" s="18">
        <f t="shared" si="674"/>
        <v>373.52000000000004</v>
      </c>
      <c r="F1023" s="18">
        <f t="shared" si="674"/>
        <v>334.13333333333333</v>
      </c>
      <c r="G1023" s="18">
        <f t="shared" si="674"/>
        <v>311.26666666666671</v>
      </c>
      <c r="H1023" s="18">
        <f t="shared" si="674"/>
        <v>245.65333333333334</v>
      </c>
      <c r="I1023" s="83"/>
      <c r="J1023" s="83"/>
      <c r="K1023" s="83"/>
    </row>
    <row r="1024" spans="1:11" hidden="1" x14ac:dyDescent="0.15">
      <c r="A1024" s="76">
        <v>63</v>
      </c>
      <c r="B1024" s="77"/>
      <c r="C1024" s="18">
        <f t="shared" ref="C1024:H1024" si="675">C950*$N$2</f>
        <v>502.22666666666669</v>
      </c>
      <c r="D1024" s="18">
        <f t="shared" si="675"/>
        <v>452.38666666666671</v>
      </c>
      <c r="E1024" s="18">
        <f t="shared" si="675"/>
        <v>411.32</v>
      </c>
      <c r="F1024" s="18">
        <f t="shared" si="675"/>
        <v>367.92</v>
      </c>
      <c r="G1024" s="18">
        <f t="shared" si="675"/>
        <v>342.72</v>
      </c>
      <c r="H1024" s="18">
        <f t="shared" si="675"/>
        <v>270.48</v>
      </c>
      <c r="I1024" s="83"/>
      <c r="J1024" s="83"/>
      <c r="K1024" s="83"/>
    </row>
    <row r="1025" spans="1:11" hidden="1" x14ac:dyDescent="0.15">
      <c r="A1025" s="76">
        <v>64</v>
      </c>
      <c r="B1025" s="77"/>
      <c r="C1025" s="18">
        <f t="shared" ref="C1025:H1025" si="676">C951*$N$2</f>
        <v>548.42666666666673</v>
      </c>
      <c r="D1025" s="18">
        <f t="shared" si="676"/>
        <v>493.92</v>
      </c>
      <c r="E1025" s="18">
        <f t="shared" si="676"/>
        <v>449.12</v>
      </c>
      <c r="F1025" s="18">
        <f t="shared" si="676"/>
        <v>401.8</v>
      </c>
      <c r="G1025" s="18">
        <f t="shared" si="676"/>
        <v>374.26666666666671</v>
      </c>
      <c r="H1025" s="18">
        <f t="shared" si="676"/>
        <v>295.30666666666667</v>
      </c>
      <c r="I1025" s="83"/>
      <c r="J1025" s="83"/>
      <c r="K1025" s="83"/>
    </row>
    <row r="1026" spans="1:11" hidden="1" x14ac:dyDescent="0.15">
      <c r="A1026" s="76">
        <v>65</v>
      </c>
      <c r="B1026" s="77"/>
      <c r="C1026" s="18">
        <f t="shared" ref="C1026:H1026" si="677">C952*$N$2</f>
        <v>550.57333333333338</v>
      </c>
      <c r="D1026" s="18">
        <f t="shared" si="677"/>
        <v>495.88</v>
      </c>
      <c r="E1026" s="18">
        <f t="shared" si="677"/>
        <v>450.89333333333337</v>
      </c>
      <c r="F1026" s="18">
        <f t="shared" si="677"/>
        <v>403.38666666666671</v>
      </c>
      <c r="G1026" s="18">
        <f t="shared" si="677"/>
        <v>375.76</v>
      </c>
      <c r="H1026" s="18">
        <f t="shared" si="677"/>
        <v>296.52000000000004</v>
      </c>
      <c r="I1026" s="83"/>
      <c r="J1026" s="83"/>
      <c r="K1026" s="83"/>
    </row>
    <row r="1027" spans="1:11" hidden="1" x14ac:dyDescent="0.15">
      <c r="A1027" s="76">
        <v>66</v>
      </c>
      <c r="B1027" s="77"/>
      <c r="C1027" s="18">
        <f t="shared" ref="C1027:H1027" si="678">C953*$N$2</f>
        <v>552.81333333333339</v>
      </c>
      <c r="D1027" s="18">
        <f t="shared" si="678"/>
        <v>497.93333333333334</v>
      </c>
      <c r="E1027" s="18">
        <f t="shared" si="678"/>
        <v>452.76000000000005</v>
      </c>
      <c r="F1027" s="18">
        <f t="shared" si="678"/>
        <v>405.06666666666666</v>
      </c>
      <c r="G1027" s="18">
        <f t="shared" si="678"/>
        <v>377.25333333333333</v>
      </c>
      <c r="H1027" s="18">
        <f t="shared" si="678"/>
        <v>297.73333333333335</v>
      </c>
      <c r="I1027" s="83"/>
      <c r="J1027" s="83"/>
      <c r="K1027" s="83"/>
    </row>
    <row r="1028" spans="1:11" hidden="1" x14ac:dyDescent="0.15">
      <c r="A1028" s="76">
        <v>67</v>
      </c>
      <c r="B1028" s="77"/>
      <c r="C1028" s="18">
        <f t="shared" ref="C1028:H1028" si="679">C954*$N$2</f>
        <v>614.6</v>
      </c>
      <c r="D1028" s="18">
        <f t="shared" si="679"/>
        <v>553.56000000000006</v>
      </c>
      <c r="E1028" s="18">
        <f t="shared" si="679"/>
        <v>503.34666666666669</v>
      </c>
      <c r="F1028" s="18">
        <f t="shared" si="679"/>
        <v>450.24</v>
      </c>
      <c r="G1028" s="18">
        <f t="shared" si="679"/>
        <v>419.34666666666669</v>
      </c>
      <c r="H1028" s="18">
        <f t="shared" si="679"/>
        <v>330.96000000000004</v>
      </c>
      <c r="I1028" s="83"/>
      <c r="J1028" s="83"/>
      <c r="K1028" s="83"/>
    </row>
    <row r="1029" spans="1:11" hidden="1" x14ac:dyDescent="0.15">
      <c r="A1029" s="76">
        <v>68</v>
      </c>
      <c r="B1029" s="77"/>
      <c r="C1029" s="18">
        <f t="shared" ref="C1029:H1029" si="680">C955*$N$2</f>
        <v>676.57333333333338</v>
      </c>
      <c r="D1029" s="18">
        <f t="shared" si="680"/>
        <v>609.37333333333333</v>
      </c>
      <c r="E1029" s="18">
        <f t="shared" si="680"/>
        <v>554.12</v>
      </c>
      <c r="F1029" s="18">
        <f t="shared" si="680"/>
        <v>495.69333333333333</v>
      </c>
      <c r="G1029" s="18">
        <f t="shared" si="680"/>
        <v>461.72</v>
      </c>
      <c r="H1029" s="18">
        <f t="shared" si="680"/>
        <v>364.37333333333333</v>
      </c>
      <c r="I1029" s="83"/>
      <c r="J1029" s="83"/>
      <c r="K1029" s="83"/>
    </row>
    <row r="1030" spans="1:11" hidden="1" x14ac:dyDescent="0.15">
      <c r="A1030" s="76">
        <v>69</v>
      </c>
      <c r="B1030" s="77"/>
      <c r="C1030" s="18">
        <f t="shared" ref="C1030:H1030" si="681">C956*$N$2</f>
        <v>707.56000000000006</v>
      </c>
      <c r="D1030" s="18">
        <f t="shared" si="681"/>
        <v>637.28</v>
      </c>
      <c r="E1030" s="18">
        <f t="shared" si="681"/>
        <v>579.50666666666666</v>
      </c>
      <c r="F1030" s="18">
        <f t="shared" si="681"/>
        <v>518.37333333333333</v>
      </c>
      <c r="G1030" s="18">
        <f t="shared" si="681"/>
        <v>482.81333333333333</v>
      </c>
      <c r="H1030" s="18">
        <f t="shared" si="681"/>
        <v>380.98666666666668</v>
      </c>
      <c r="I1030" s="83"/>
      <c r="J1030" s="83"/>
      <c r="K1030" s="83"/>
    </row>
    <row r="1031" spans="1:11" hidden="1" x14ac:dyDescent="0.15">
      <c r="A1031" s="76">
        <v>70</v>
      </c>
      <c r="B1031" s="77"/>
      <c r="C1031" s="18">
        <f t="shared" ref="C1031:H1031" si="682">C957*$N$2</f>
        <v>712.50666666666666</v>
      </c>
      <c r="D1031" s="18">
        <f t="shared" si="682"/>
        <v>641.76</v>
      </c>
      <c r="E1031" s="18">
        <f t="shared" si="682"/>
        <v>583.52</v>
      </c>
      <c r="F1031" s="18">
        <f t="shared" si="682"/>
        <v>522.01333333333332</v>
      </c>
      <c r="G1031" s="18">
        <f t="shared" si="682"/>
        <v>486.26666666666671</v>
      </c>
      <c r="H1031" s="18">
        <f t="shared" si="682"/>
        <v>383.69333333333333</v>
      </c>
      <c r="I1031" s="83"/>
      <c r="J1031" s="83"/>
      <c r="K1031" s="83"/>
    </row>
    <row r="1032" spans="1:11" hidden="1" x14ac:dyDescent="0.15">
      <c r="A1032" s="76">
        <v>71</v>
      </c>
      <c r="B1032" s="77"/>
      <c r="C1032" s="18">
        <f t="shared" ref="C1032:H1032" si="683">C958*$N$2</f>
        <v>802.29333333333341</v>
      </c>
      <c r="D1032" s="18">
        <f t="shared" si="683"/>
        <v>722.5866666666667</v>
      </c>
      <c r="E1032" s="18">
        <f t="shared" si="683"/>
        <v>657.06666666666672</v>
      </c>
      <c r="F1032" s="18">
        <f t="shared" si="683"/>
        <v>587.81333333333339</v>
      </c>
      <c r="G1032" s="18">
        <f t="shared" si="683"/>
        <v>547.49333333333334</v>
      </c>
      <c r="H1032" s="18">
        <f t="shared" si="683"/>
        <v>432.04</v>
      </c>
      <c r="I1032" s="83"/>
      <c r="J1032" s="83"/>
      <c r="K1032" s="83"/>
    </row>
    <row r="1033" spans="1:11" hidden="1" x14ac:dyDescent="0.15">
      <c r="A1033" s="76">
        <v>72</v>
      </c>
      <c r="B1033" s="77"/>
      <c r="C1033" s="18">
        <f t="shared" ref="C1033:H1033" si="684">C959*$N$2</f>
        <v>891.80000000000007</v>
      </c>
      <c r="D1033" s="18">
        <f t="shared" si="684"/>
        <v>803.22666666666669</v>
      </c>
      <c r="E1033" s="18">
        <f t="shared" si="684"/>
        <v>730.42666666666673</v>
      </c>
      <c r="F1033" s="18">
        <f t="shared" si="684"/>
        <v>653.33333333333337</v>
      </c>
      <c r="G1033" s="18">
        <f t="shared" si="684"/>
        <v>608.62666666666667</v>
      </c>
      <c r="H1033" s="18">
        <f t="shared" si="684"/>
        <v>480.29333333333335</v>
      </c>
      <c r="I1033" s="83"/>
      <c r="J1033" s="83"/>
      <c r="K1033" s="83"/>
    </row>
    <row r="1034" spans="1:11" hidden="1" x14ac:dyDescent="0.15">
      <c r="A1034" s="76">
        <v>73</v>
      </c>
      <c r="B1034" s="77"/>
      <c r="C1034" s="18">
        <f t="shared" ref="C1034:H1034" si="685">C960*$N$2</f>
        <v>981.49333333333334</v>
      </c>
      <c r="D1034" s="18">
        <f t="shared" si="685"/>
        <v>884.0533333333334</v>
      </c>
      <c r="E1034" s="18">
        <f t="shared" si="685"/>
        <v>803.78666666666675</v>
      </c>
      <c r="F1034" s="18">
        <f t="shared" si="685"/>
        <v>719.04000000000008</v>
      </c>
      <c r="G1034" s="18">
        <f t="shared" si="685"/>
        <v>669.76</v>
      </c>
      <c r="H1034" s="18">
        <f t="shared" si="685"/>
        <v>528.54666666666674</v>
      </c>
      <c r="I1034" s="83"/>
      <c r="J1034" s="83"/>
      <c r="K1034" s="83"/>
    </row>
    <row r="1035" spans="1:11" hidden="1" x14ac:dyDescent="0.15">
      <c r="A1035" s="76">
        <v>74</v>
      </c>
      <c r="B1035" s="77"/>
      <c r="C1035" s="18">
        <f t="shared" ref="C1035:H1035" si="686">C961*$N$2</f>
        <v>1071.1866666666667</v>
      </c>
      <c r="D1035" s="18">
        <f t="shared" si="686"/>
        <v>964.88</v>
      </c>
      <c r="E1035" s="18">
        <f t="shared" si="686"/>
        <v>877.33333333333337</v>
      </c>
      <c r="F1035" s="18">
        <f t="shared" si="686"/>
        <v>784.84</v>
      </c>
      <c r="G1035" s="18">
        <f t="shared" si="686"/>
        <v>730.98666666666668</v>
      </c>
      <c r="H1035" s="18">
        <f t="shared" si="686"/>
        <v>576.89333333333332</v>
      </c>
      <c r="I1035" s="83"/>
      <c r="J1035" s="83"/>
      <c r="K1035" s="83"/>
    </row>
    <row r="1036" spans="1:11" hidden="1" x14ac:dyDescent="0.15">
      <c r="A1036" s="76">
        <v>75</v>
      </c>
      <c r="B1036" s="77"/>
      <c r="C1036" s="18">
        <f t="shared" ref="C1036:H1036" si="687">C962*$N$2</f>
        <v>1170.4000000000001</v>
      </c>
      <c r="D1036" s="18">
        <f t="shared" si="687"/>
        <v>1054.2</v>
      </c>
      <c r="E1036" s="18">
        <f t="shared" si="687"/>
        <v>958.53333333333342</v>
      </c>
      <c r="F1036" s="18">
        <f t="shared" si="687"/>
        <v>857.45333333333338</v>
      </c>
      <c r="G1036" s="18">
        <f t="shared" si="687"/>
        <v>798.74666666666667</v>
      </c>
      <c r="H1036" s="18">
        <f t="shared" si="687"/>
        <v>630.28</v>
      </c>
      <c r="I1036" s="83"/>
      <c r="J1036" s="83"/>
      <c r="K1036" s="83"/>
    </row>
    <row r="1037" spans="1:11" hidden="1" x14ac:dyDescent="0.15">
      <c r="A1037" s="76">
        <v>76</v>
      </c>
      <c r="B1037" s="77"/>
      <c r="C1037" s="18">
        <f t="shared" ref="C1037:H1037" si="688">C963*$N$2</f>
        <v>1170.4000000000001</v>
      </c>
      <c r="D1037" s="18">
        <f t="shared" si="688"/>
        <v>1054.2</v>
      </c>
      <c r="E1037" s="18">
        <f t="shared" si="688"/>
        <v>958.53333333333342</v>
      </c>
      <c r="F1037" s="18">
        <f t="shared" si="688"/>
        <v>857.45333333333338</v>
      </c>
      <c r="G1037" s="18">
        <f t="shared" si="688"/>
        <v>798.74666666666667</v>
      </c>
      <c r="H1037" s="18">
        <f t="shared" si="688"/>
        <v>630.28</v>
      </c>
      <c r="I1037" s="83"/>
      <c r="J1037" s="83"/>
      <c r="K1037" s="83"/>
    </row>
    <row r="1038" spans="1:11" hidden="1" x14ac:dyDescent="0.15">
      <c r="A1038" s="76">
        <v>77</v>
      </c>
      <c r="B1038" s="77"/>
      <c r="C1038" s="18">
        <f t="shared" ref="C1038:H1038" si="689">C964*$N$2</f>
        <v>1170.4000000000001</v>
      </c>
      <c r="D1038" s="18">
        <f t="shared" si="689"/>
        <v>1054.2</v>
      </c>
      <c r="E1038" s="18">
        <f t="shared" si="689"/>
        <v>958.53333333333342</v>
      </c>
      <c r="F1038" s="18">
        <f t="shared" si="689"/>
        <v>857.45333333333338</v>
      </c>
      <c r="G1038" s="18">
        <f t="shared" si="689"/>
        <v>798.74666666666667</v>
      </c>
      <c r="H1038" s="18">
        <f t="shared" si="689"/>
        <v>630.28</v>
      </c>
      <c r="I1038" s="83"/>
      <c r="J1038" s="83"/>
      <c r="K1038" s="83"/>
    </row>
    <row r="1039" spans="1:11" hidden="1" x14ac:dyDescent="0.15">
      <c r="A1039" s="76">
        <v>78</v>
      </c>
      <c r="B1039" s="77"/>
      <c r="C1039" s="18">
        <f t="shared" ref="C1039:H1039" si="690">C965*$N$2</f>
        <v>1170.4000000000001</v>
      </c>
      <c r="D1039" s="18">
        <f t="shared" si="690"/>
        <v>1054.2</v>
      </c>
      <c r="E1039" s="18">
        <f t="shared" si="690"/>
        <v>958.53333333333342</v>
      </c>
      <c r="F1039" s="18">
        <f t="shared" si="690"/>
        <v>857.45333333333338</v>
      </c>
      <c r="G1039" s="18">
        <f t="shared" si="690"/>
        <v>798.74666666666667</v>
      </c>
      <c r="H1039" s="18">
        <f t="shared" si="690"/>
        <v>630.28</v>
      </c>
      <c r="I1039" s="83"/>
      <c r="J1039" s="83"/>
      <c r="K1039" s="83"/>
    </row>
    <row r="1040" spans="1:11" hidden="1" x14ac:dyDescent="0.15">
      <c r="A1040" s="76">
        <v>79</v>
      </c>
      <c r="B1040" s="77"/>
      <c r="C1040" s="18">
        <f t="shared" ref="C1040:H1040" si="691">C966*$N$2</f>
        <v>1170.4000000000001</v>
      </c>
      <c r="D1040" s="18">
        <f t="shared" si="691"/>
        <v>1054.2</v>
      </c>
      <c r="E1040" s="18">
        <f t="shared" si="691"/>
        <v>958.53333333333342</v>
      </c>
      <c r="F1040" s="18">
        <f t="shared" si="691"/>
        <v>857.45333333333338</v>
      </c>
      <c r="G1040" s="18">
        <f t="shared" si="691"/>
        <v>798.74666666666667</v>
      </c>
      <c r="H1040" s="18">
        <f t="shared" si="691"/>
        <v>630.28</v>
      </c>
      <c r="I1040" s="83"/>
      <c r="J1040" s="83"/>
      <c r="K1040" s="83"/>
    </row>
    <row r="1041" spans="1:11" hidden="1" x14ac:dyDescent="0.15">
      <c r="A1041" s="76">
        <v>80</v>
      </c>
      <c r="B1041" s="77"/>
      <c r="C1041" s="18">
        <f t="shared" ref="C1041:H1041" si="692">C967*$N$2</f>
        <v>1170.4000000000001</v>
      </c>
      <c r="D1041" s="18">
        <f t="shared" si="692"/>
        <v>1054.2</v>
      </c>
      <c r="E1041" s="18">
        <f t="shared" si="692"/>
        <v>958.53333333333342</v>
      </c>
      <c r="F1041" s="18">
        <f t="shared" si="692"/>
        <v>857.45333333333338</v>
      </c>
      <c r="G1041" s="18">
        <f t="shared" si="692"/>
        <v>798.74666666666667</v>
      </c>
      <c r="H1041" s="18">
        <f t="shared" si="692"/>
        <v>630.28</v>
      </c>
      <c r="I1041" s="83"/>
      <c r="J1041" s="83"/>
      <c r="K1041" s="83"/>
    </row>
    <row r="1042" spans="1:11" hidden="1" x14ac:dyDescent="0.15">
      <c r="A1042" s="76">
        <v>81</v>
      </c>
      <c r="B1042" s="77"/>
      <c r="C1042" s="18">
        <f t="shared" ref="C1042:H1042" si="693">C968*$N$2</f>
        <v>1170.4000000000001</v>
      </c>
      <c r="D1042" s="18">
        <f t="shared" si="693"/>
        <v>1054.2</v>
      </c>
      <c r="E1042" s="18">
        <f t="shared" si="693"/>
        <v>958.53333333333342</v>
      </c>
      <c r="F1042" s="18">
        <f t="shared" si="693"/>
        <v>857.45333333333338</v>
      </c>
      <c r="G1042" s="18">
        <f t="shared" si="693"/>
        <v>798.74666666666667</v>
      </c>
      <c r="H1042" s="18">
        <f t="shared" si="693"/>
        <v>630.28</v>
      </c>
      <c r="I1042" s="83"/>
      <c r="J1042" s="83"/>
      <c r="K1042" s="83"/>
    </row>
    <row r="1043" spans="1:11" hidden="1" x14ac:dyDescent="0.15">
      <c r="A1043" s="76">
        <v>82</v>
      </c>
      <c r="B1043" s="77"/>
      <c r="C1043" s="18">
        <f t="shared" ref="C1043:H1043" si="694">C969*$N$2</f>
        <v>1170.4000000000001</v>
      </c>
      <c r="D1043" s="18">
        <f t="shared" si="694"/>
        <v>1054.2</v>
      </c>
      <c r="E1043" s="18">
        <f t="shared" si="694"/>
        <v>958.53333333333342</v>
      </c>
      <c r="F1043" s="18">
        <f t="shared" si="694"/>
        <v>857.45333333333338</v>
      </c>
      <c r="G1043" s="18">
        <f t="shared" si="694"/>
        <v>798.74666666666667</v>
      </c>
      <c r="H1043" s="18">
        <f t="shared" si="694"/>
        <v>630.28</v>
      </c>
      <c r="I1043" s="83"/>
      <c r="J1043" s="83"/>
      <c r="K1043" s="83"/>
    </row>
    <row r="1044" spans="1:11" hidden="1" x14ac:dyDescent="0.15">
      <c r="A1044" s="76">
        <v>83</v>
      </c>
      <c r="B1044" s="77"/>
      <c r="C1044" s="18">
        <f t="shared" ref="C1044:H1044" si="695">C970*$N$2</f>
        <v>1170.4000000000001</v>
      </c>
      <c r="D1044" s="18">
        <f t="shared" si="695"/>
        <v>1054.2</v>
      </c>
      <c r="E1044" s="18">
        <f t="shared" si="695"/>
        <v>958.53333333333342</v>
      </c>
      <c r="F1044" s="18">
        <f t="shared" si="695"/>
        <v>857.45333333333338</v>
      </c>
      <c r="G1044" s="18">
        <f t="shared" si="695"/>
        <v>798.74666666666667</v>
      </c>
      <c r="H1044" s="18">
        <f t="shared" si="695"/>
        <v>630.28</v>
      </c>
      <c r="I1044" s="83"/>
      <c r="J1044" s="83"/>
      <c r="K1044" s="83"/>
    </row>
    <row r="1045" spans="1:11" hidden="1" x14ac:dyDescent="0.15">
      <c r="A1045" s="76">
        <v>84</v>
      </c>
      <c r="B1045" s="77" t="s">
        <v>3</v>
      </c>
      <c r="C1045" s="18">
        <f t="shared" ref="C1045:H1045" si="696">C971*$N$2</f>
        <v>1170.4000000000001</v>
      </c>
      <c r="D1045" s="18">
        <f t="shared" si="696"/>
        <v>1054.2</v>
      </c>
      <c r="E1045" s="18">
        <f t="shared" si="696"/>
        <v>958.53333333333342</v>
      </c>
      <c r="F1045" s="18">
        <f t="shared" si="696"/>
        <v>857.45333333333338</v>
      </c>
      <c r="G1045" s="18">
        <f t="shared" si="696"/>
        <v>798.74666666666667</v>
      </c>
      <c r="H1045" s="18">
        <f t="shared" si="696"/>
        <v>630.28</v>
      </c>
      <c r="I1045" s="83"/>
      <c r="J1045" s="83"/>
      <c r="K1045" s="83"/>
    </row>
    <row r="1046" spans="1:11" hidden="1" x14ac:dyDescent="0.15">
      <c r="A1046" s="76">
        <v>1</v>
      </c>
      <c r="B1046" s="77" t="s">
        <v>4</v>
      </c>
      <c r="C1046" s="18">
        <f t="shared" ref="C1046:H1046" si="697">C972*$N$2</f>
        <v>66.08</v>
      </c>
      <c r="D1046" s="18">
        <f t="shared" si="697"/>
        <v>59.546666666666667</v>
      </c>
      <c r="E1046" s="18">
        <f t="shared" si="697"/>
        <v>54.133333333333333</v>
      </c>
      <c r="F1046" s="18">
        <f t="shared" si="697"/>
        <v>48.440000000000005</v>
      </c>
      <c r="G1046" s="18">
        <f t="shared" si="697"/>
        <v>45.080000000000005</v>
      </c>
      <c r="H1046" s="18">
        <f t="shared" si="697"/>
        <v>35.56</v>
      </c>
      <c r="I1046" s="83"/>
      <c r="J1046" s="83"/>
      <c r="K1046" s="83"/>
    </row>
    <row r="1047" spans="1:11" hidden="1" x14ac:dyDescent="0.15">
      <c r="A1047" s="76">
        <v>2</v>
      </c>
      <c r="B1047" s="77" t="s">
        <v>1</v>
      </c>
      <c r="C1047" s="18">
        <f t="shared" ref="C1047:H1047" si="698">C973*$N$2</f>
        <v>108.26666666666667</v>
      </c>
      <c r="D1047" s="18">
        <f t="shared" si="698"/>
        <v>97.533333333333331</v>
      </c>
      <c r="E1047" s="18">
        <f t="shared" si="698"/>
        <v>88.666666666666671</v>
      </c>
      <c r="F1047" s="18">
        <f t="shared" si="698"/>
        <v>79.333333333333343</v>
      </c>
      <c r="G1047" s="18">
        <f t="shared" si="698"/>
        <v>73.92</v>
      </c>
      <c r="H1047" s="18">
        <f t="shared" si="698"/>
        <v>58.333333333333336</v>
      </c>
      <c r="I1047" s="83"/>
      <c r="J1047" s="83"/>
      <c r="K1047" s="83"/>
    </row>
    <row r="1048" spans="1:11" hidden="1" x14ac:dyDescent="0.15">
      <c r="A1048" s="76">
        <v>3</v>
      </c>
      <c r="B1048" s="77" t="s">
        <v>5</v>
      </c>
      <c r="C1048" s="18">
        <f t="shared" ref="C1048:H1048" si="699">C974*$N$2</f>
        <v>158.20000000000002</v>
      </c>
      <c r="D1048" s="18">
        <f t="shared" si="699"/>
        <v>142.52000000000001</v>
      </c>
      <c r="E1048" s="18">
        <f t="shared" si="699"/>
        <v>129.54666666666668</v>
      </c>
      <c r="F1048" s="18">
        <f t="shared" si="699"/>
        <v>115.92</v>
      </c>
      <c r="G1048" s="18">
        <f t="shared" si="699"/>
        <v>107.98666666666666</v>
      </c>
      <c r="H1048" s="18">
        <f t="shared" si="699"/>
        <v>85.213333333333338</v>
      </c>
      <c r="I1048" s="83"/>
      <c r="J1048" s="83"/>
      <c r="K1048" s="83"/>
    </row>
    <row r="1049" spans="1:11" ht="14" hidden="1" thickBot="1" x14ac:dyDescent="0.2"/>
    <row r="1050" spans="1:11" ht="18" hidden="1" x14ac:dyDescent="0.2">
      <c r="A1050" s="190" t="s">
        <v>64</v>
      </c>
      <c r="B1050" s="191"/>
      <c r="C1050" s="191"/>
      <c r="D1050" s="191"/>
      <c r="E1050" s="191"/>
      <c r="F1050" s="191"/>
      <c r="G1050" s="192"/>
    </row>
    <row r="1051" spans="1:11" ht="18" hidden="1" x14ac:dyDescent="0.2">
      <c r="A1051" s="193" t="s">
        <v>12</v>
      </c>
      <c r="B1051" s="194"/>
      <c r="C1051" s="194"/>
      <c r="D1051" s="194"/>
      <c r="E1051" s="194"/>
      <c r="F1051" s="194"/>
      <c r="G1051" s="195"/>
    </row>
    <row r="1052" spans="1:11" hidden="1" x14ac:dyDescent="0.15">
      <c r="A1052" s="187" t="s">
        <v>0</v>
      </c>
      <c r="B1052" s="188"/>
      <c r="C1052" s="188"/>
      <c r="D1052" s="188"/>
      <c r="E1052" s="188"/>
      <c r="F1052" s="188"/>
      <c r="G1052" s="189"/>
    </row>
    <row r="1053" spans="1:11" hidden="1" x14ac:dyDescent="0.15">
      <c r="A1053" s="26" t="s">
        <v>2</v>
      </c>
      <c r="B1053" s="27" t="s">
        <v>2</v>
      </c>
      <c r="C1053" s="36">
        <v>1</v>
      </c>
      <c r="D1053" s="36">
        <v>2</v>
      </c>
      <c r="E1053" s="36">
        <v>3</v>
      </c>
      <c r="F1053" s="78">
        <v>4</v>
      </c>
      <c r="G1053" s="79">
        <v>5</v>
      </c>
      <c r="H1053" s="36">
        <v>6</v>
      </c>
    </row>
    <row r="1054" spans="1:11" ht="14" hidden="1" x14ac:dyDescent="0.15">
      <c r="A1054" s="26">
        <v>18</v>
      </c>
      <c r="B1054" s="27"/>
      <c r="C1054" s="85">
        <f>C905*$N$3</f>
        <v>419.1</v>
      </c>
      <c r="D1054" s="85">
        <f t="shared" ref="D1054:H1054" si="700">D905*$N$3</f>
        <v>377.57500000000005</v>
      </c>
      <c r="E1054" s="85">
        <f t="shared" si="700"/>
        <v>343.20000000000005</v>
      </c>
      <c r="F1054" s="85">
        <f t="shared" si="700"/>
        <v>307.17500000000001</v>
      </c>
      <c r="G1054" s="85">
        <f t="shared" si="700"/>
        <v>286</v>
      </c>
      <c r="H1054" s="85">
        <f t="shared" si="700"/>
        <v>225.77500000000001</v>
      </c>
      <c r="I1054" s="83"/>
      <c r="J1054" s="83"/>
      <c r="K1054" s="83"/>
    </row>
    <row r="1055" spans="1:11" ht="14" hidden="1" x14ac:dyDescent="0.15">
      <c r="A1055" s="26">
        <v>19</v>
      </c>
      <c r="B1055" s="27"/>
      <c r="C1055" s="85">
        <f t="shared" ref="C1055:H1055" si="701">C906*$N$3</f>
        <v>425.97500000000002</v>
      </c>
      <c r="D1055" s="85">
        <f t="shared" si="701"/>
        <v>383.62500000000006</v>
      </c>
      <c r="E1055" s="85">
        <f t="shared" si="701"/>
        <v>348.70000000000005</v>
      </c>
      <c r="F1055" s="85">
        <f t="shared" si="701"/>
        <v>312.125</v>
      </c>
      <c r="G1055" s="85">
        <f t="shared" si="701"/>
        <v>290.67500000000001</v>
      </c>
      <c r="H1055" s="85">
        <f t="shared" si="701"/>
        <v>229.35000000000002</v>
      </c>
      <c r="I1055" s="83"/>
      <c r="J1055" s="83"/>
      <c r="K1055" s="83"/>
    </row>
    <row r="1056" spans="1:11" ht="14" hidden="1" x14ac:dyDescent="0.15">
      <c r="A1056" s="26">
        <v>20</v>
      </c>
      <c r="B1056" s="27"/>
      <c r="C1056" s="85">
        <f t="shared" ref="C1056:H1056" si="702">C907*$N$3</f>
        <v>432.57500000000005</v>
      </c>
      <c r="D1056" s="85">
        <f t="shared" si="702"/>
        <v>389.67500000000001</v>
      </c>
      <c r="E1056" s="85">
        <f t="shared" si="702"/>
        <v>354.20000000000005</v>
      </c>
      <c r="F1056" s="85">
        <f t="shared" si="702"/>
        <v>317.07500000000005</v>
      </c>
      <c r="G1056" s="85">
        <f t="shared" si="702"/>
        <v>295.35000000000002</v>
      </c>
      <c r="H1056" s="85">
        <f t="shared" si="702"/>
        <v>232.92500000000001</v>
      </c>
      <c r="I1056" s="83"/>
      <c r="J1056" s="83"/>
      <c r="K1056" s="83"/>
    </row>
    <row r="1057" spans="1:11" ht="14" hidden="1" x14ac:dyDescent="0.15">
      <c r="A1057" s="26">
        <v>21</v>
      </c>
      <c r="B1057" s="27"/>
      <c r="C1057" s="85">
        <f t="shared" ref="C1057:H1057" si="703">C908*$N$3</f>
        <v>439.45000000000005</v>
      </c>
      <c r="D1057" s="85">
        <f t="shared" si="703"/>
        <v>395.72500000000002</v>
      </c>
      <c r="E1057" s="85">
        <f t="shared" si="703"/>
        <v>359.97500000000002</v>
      </c>
      <c r="F1057" s="85">
        <f t="shared" si="703"/>
        <v>322.02500000000003</v>
      </c>
      <c r="G1057" s="85">
        <f t="shared" si="703"/>
        <v>299.75</v>
      </c>
      <c r="H1057" s="85">
        <f t="shared" si="703"/>
        <v>236.77500000000001</v>
      </c>
      <c r="I1057" s="83"/>
      <c r="J1057" s="83"/>
      <c r="K1057" s="83"/>
    </row>
    <row r="1058" spans="1:11" ht="14" hidden="1" x14ac:dyDescent="0.15">
      <c r="A1058" s="26">
        <v>22</v>
      </c>
      <c r="B1058" s="27"/>
      <c r="C1058" s="85">
        <f t="shared" ref="C1058:H1058" si="704">C909*$N$3</f>
        <v>446.05</v>
      </c>
      <c r="D1058" s="85">
        <f t="shared" si="704"/>
        <v>401.77500000000003</v>
      </c>
      <c r="E1058" s="85">
        <f t="shared" si="704"/>
        <v>365.47500000000002</v>
      </c>
      <c r="F1058" s="85">
        <f t="shared" si="704"/>
        <v>326.97500000000002</v>
      </c>
      <c r="G1058" s="85">
        <f t="shared" si="704"/>
        <v>304.42500000000001</v>
      </c>
      <c r="H1058" s="85">
        <f t="shared" si="704"/>
        <v>240.35000000000002</v>
      </c>
      <c r="I1058" s="83"/>
      <c r="J1058" s="83"/>
      <c r="K1058" s="83"/>
    </row>
    <row r="1059" spans="1:11" ht="14" hidden="1" x14ac:dyDescent="0.15">
      <c r="A1059" s="26">
        <v>23</v>
      </c>
      <c r="B1059" s="27"/>
      <c r="C1059" s="85">
        <f t="shared" ref="C1059:H1059" si="705">C910*$N$3</f>
        <v>452.92500000000001</v>
      </c>
      <c r="D1059" s="85">
        <f t="shared" si="705"/>
        <v>407.82500000000005</v>
      </c>
      <c r="E1059" s="85">
        <f t="shared" si="705"/>
        <v>370.97500000000002</v>
      </c>
      <c r="F1059" s="85">
        <f t="shared" si="705"/>
        <v>331.92500000000001</v>
      </c>
      <c r="G1059" s="85">
        <f t="shared" si="705"/>
        <v>309.10000000000002</v>
      </c>
      <c r="H1059" s="85">
        <f t="shared" si="705"/>
        <v>243.92500000000001</v>
      </c>
      <c r="I1059" s="83"/>
      <c r="J1059" s="83"/>
      <c r="K1059" s="83"/>
    </row>
    <row r="1060" spans="1:11" ht="14" hidden="1" x14ac:dyDescent="0.15">
      <c r="A1060" s="26">
        <v>24</v>
      </c>
      <c r="B1060" s="27"/>
      <c r="C1060" s="85">
        <f t="shared" ref="C1060:H1060" si="706">C911*$N$3</f>
        <v>459.52500000000003</v>
      </c>
      <c r="D1060" s="85">
        <f t="shared" si="706"/>
        <v>413.87500000000006</v>
      </c>
      <c r="E1060" s="85">
        <f t="shared" si="706"/>
        <v>376.47500000000002</v>
      </c>
      <c r="F1060" s="85">
        <f t="shared" si="706"/>
        <v>336.875</v>
      </c>
      <c r="G1060" s="85">
        <f t="shared" si="706"/>
        <v>313.77500000000003</v>
      </c>
      <c r="H1060" s="85">
        <f t="shared" si="706"/>
        <v>247.50000000000003</v>
      </c>
      <c r="I1060" s="83"/>
      <c r="J1060" s="83"/>
      <c r="K1060" s="83"/>
    </row>
    <row r="1061" spans="1:11" ht="14" hidden="1" x14ac:dyDescent="0.15">
      <c r="A1061" s="26">
        <v>25</v>
      </c>
      <c r="B1061" s="27"/>
      <c r="C1061" s="85">
        <f t="shared" ref="C1061:H1061" si="707">C912*$N$3</f>
        <v>466.40000000000003</v>
      </c>
      <c r="D1061" s="85">
        <f t="shared" si="707"/>
        <v>420.20000000000005</v>
      </c>
      <c r="E1061" s="85">
        <f t="shared" si="707"/>
        <v>381.97500000000002</v>
      </c>
      <c r="F1061" s="85">
        <f t="shared" si="707"/>
        <v>341.82500000000005</v>
      </c>
      <c r="G1061" s="85">
        <f t="shared" si="707"/>
        <v>318.17500000000001</v>
      </c>
      <c r="H1061" s="85">
        <f t="shared" si="707"/>
        <v>251.07500000000002</v>
      </c>
      <c r="I1061" s="83"/>
      <c r="J1061" s="83"/>
      <c r="K1061" s="83"/>
    </row>
    <row r="1062" spans="1:11" ht="14" hidden="1" x14ac:dyDescent="0.15">
      <c r="A1062" s="26">
        <v>26</v>
      </c>
      <c r="B1062" s="27"/>
      <c r="C1062" s="85">
        <f t="shared" ref="C1062:H1062" si="708">C913*$N$3</f>
        <v>481.25000000000006</v>
      </c>
      <c r="D1062" s="85">
        <f t="shared" si="708"/>
        <v>433.40000000000003</v>
      </c>
      <c r="E1062" s="85">
        <f t="shared" si="708"/>
        <v>394.07500000000005</v>
      </c>
      <c r="F1062" s="85">
        <f t="shared" si="708"/>
        <v>352.55</v>
      </c>
      <c r="G1062" s="85">
        <f t="shared" si="708"/>
        <v>328.35</v>
      </c>
      <c r="H1062" s="85">
        <f t="shared" si="708"/>
        <v>259.05</v>
      </c>
      <c r="I1062" s="83"/>
      <c r="J1062" s="83"/>
      <c r="K1062" s="83"/>
    </row>
    <row r="1063" spans="1:11" ht="14" hidden="1" x14ac:dyDescent="0.15">
      <c r="A1063" s="26">
        <v>27</v>
      </c>
      <c r="B1063" s="27"/>
      <c r="C1063" s="85">
        <f t="shared" ref="C1063:H1063" si="709">C914*$N$3</f>
        <v>495.82500000000005</v>
      </c>
      <c r="D1063" s="85">
        <f t="shared" si="709"/>
        <v>446.6</v>
      </c>
      <c r="E1063" s="85">
        <f t="shared" si="709"/>
        <v>406.17500000000001</v>
      </c>
      <c r="F1063" s="85">
        <f t="shared" si="709"/>
        <v>363.27500000000003</v>
      </c>
      <c r="G1063" s="85">
        <f t="shared" si="709"/>
        <v>338.52500000000003</v>
      </c>
      <c r="H1063" s="85">
        <f t="shared" si="709"/>
        <v>267.02500000000003</v>
      </c>
      <c r="I1063" s="83"/>
      <c r="J1063" s="83"/>
      <c r="K1063" s="83"/>
    </row>
    <row r="1064" spans="1:11" ht="14" hidden="1" x14ac:dyDescent="0.15">
      <c r="A1064" s="26">
        <v>28</v>
      </c>
      <c r="B1064" s="27"/>
      <c r="C1064" s="85">
        <f t="shared" ref="C1064:H1064" si="710">C915*$N$3</f>
        <v>510.67500000000007</v>
      </c>
      <c r="D1064" s="85">
        <f t="shared" si="710"/>
        <v>460.07500000000005</v>
      </c>
      <c r="E1064" s="85">
        <f t="shared" si="710"/>
        <v>418.27500000000003</v>
      </c>
      <c r="F1064" s="85">
        <f t="shared" si="710"/>
        <v>374.27500000000003</v>
      </c>
      <c r="G1064" s="85">
        <f t="shared" si="710"/>
        <v>348.42500000000001</v>
      </c>
      <c r="H1064" s="85">
        <f t="shared" si="710"/>
        <v>275</v>
      </c>
      <c r="I1064" s="83"/>
      <c r="J1064" s="83"/>
      <c r="K1064" s="83"/>
    </row>
    <row r="1065" spans="1:11" ht="14" hidden="1" x14ac:dyDescent="0.15">
      <c r="A1065" s="26">
        <v>29</v>
      </c>
      <c r="B1065" s="27"/>
      <c r="C1065" s="85">
        <f t="shared" ref="C1065:H1065" si="711">C916*$N$3</f>
        <v>525.52500000000009</v>
      </c>
      <c r="D1065" s="85">
        <f t="shared" si="711"/>
        <v>473.27500000000003</v>
      </c>
      <c r="E1065" s="85">
        <f t="shared" si="711"/>
        <v>430.37500000000006</v>
      </c>
      <c r="F1065" s="85">
        <f t="shared" si="711"/>
        <v>385.00000000000006</v>
      </c>
      <c r="G1065" s="85">
        <f t="shared" si="711"/>
        <v>358.6</v>
      </c>
      <c r="H1065" s="85">
        <f t="shared" si="711"/>
        <v>282.97500000000002</v>
      </c>
      <c r="I1065" s="83"/>
      <c r="J1065" s="83"/>
      <c r="K1065" s="83"/>
    </row>
    <row r="1066" spans="1:11" ht="14" hidden="1" x14ac:dyDescent="0.15">
      <c r="A1066" s="26">
        <v>30</v>
      </c>
      <c r="B1066" s="27"/>
      <c r="C1066" s="85">
        <f t="shared" ref="C1066:H1066" si="712">C917*$N$3</f>
        <v>540.1</v>
      </c>
      <c r="D1066" s="85">
        <f t="shared" si="712"/>
        <v>486.47500000000002</v>
      </c>
      <c r="E1066" s="85">
        <f t="shared" si="712"/>
        <v>442.47500000000002</v>
      </c>
      <c r="F1066" s="85">
        <f t="shared" si="712"/>
        <v>395.72500000000002</v>
      </c>
      <c r="G1066" s="85">
        <f t="shared" si="712"/>
        <v>368.77500000000003</v>
      </c>
      <c r="H1066" s="85">
        <f t="shared" si="712"/>
        <v>290.95000000000005</v>
      </c>
      <c r="I1066" s="83"/>
      <c r="J1066" s="83"/>
      <c r="K1066" s="83"/>
    </row>
    <row r="1067" spans="1:11" ht="14" hidden="1" x14ac:dyDescent="0.15">
      <c r="A1067" s="26">
        <v>31</v>
      </c>
      <c r="B1067" s="27"/>
      <c r="C1067" s="85">
        <f t="shared" ref="C1067:H1067" si="713">C918*$N$3</f>
        <v>551.92500000000007</v>
      </c>
      <c r="D1067" s="85">
        <f t="shared" si="713"/>
        <v>496.92500000000007</v>
      </c>
      <c r="E1067" s="85">
        <f t="shared" si="713"/>
        <v>451.82500000000005</v>
      </c>
      <c r="F1067" s="85">
        <f t="shared" si="713"/>
        <v>404.25000000000006</v>
      </c>
      <c r="G1067" s="85">
        <f t="shared" si="713"/>
        <v>376.75000000000006</v>
      </c>
      <c r="H1067" s="85">
        <f t="shared" si="713"/>
        <v>297.27500000000003</v>
      </c>
      <c r="I1067" s="83"/>
      <c r="J1067" s="83"/>
      <c r="K1067" s="83"/>
    </row>
    <row r="1068" spans="1:11" ht="14" hidden="1" x14ac:dyDescent="0.15">
      <c r="A1068" s="26">
        <v>32</v>
      </c>
      <c r="B1068" s="27"/>
      <c r="C1068" s="85">
        <f t="shared" ref="C1068:H1068" si="714">C919*$N$3</f>
        <v>563.47500000000002</v>
      </c>
      <c r="D1068" s="85">
        <f t="shared" si="714"/>
        <v>507.37500000000006</v>
      </c>
      <c r="E1068" s="85">
        <f t="shared" si="714"/>
        <v>461.45000000000005</v>
      </c>
      <c r="F1068" s="85">
        <f t="shared" si="714"/>
        <v>412.77500000000003</v>
      </c>
      <c r="G1068" s="85">
        <f t="shared" si="714"/>
        <v>384.45000000000005</v>
      </c>
      <c r="H1068" s="85">
        <f t="shared" si="714"/>
        <v>303.60000000000002</v>
      </c>
      <c r="I1068" s="83"/>
      <c r="J1068" s="83"/>
      <c r="K1068" s="83"/>
    </row>
    <row r="1069" spans="1:11" ht="14" hidden="1" x14ac:dyDescent="0.15">
      <c r="A1069" s="26">
        <v>33</v>
      </c>
      <c r="B1069" s="27"/>
      <c r="C1069" s="85">
        <f t="shared" ref="C1069:H1069" si="715">C920*$N$3</f>
        <v>575.02500000000009</v>
      </c>
      <c r="D1069" s="85">
        <f t="shared" si="715"/>
        <v>517.82500000000005</v>
      </c>
      <c r="E1069" s="85">
        <f t="shared" si="715"/>
        <v>471.07500000000005</v>
      </c>
      <c r="F1069" s="85">
        <f t="shared" si="715"/>
        <v>421.3</v>
      </c>
      <c r="G1069" s="85">
        <f t="shared" si="715"/>
        <v>392.42500000000001</v>
      </c>
      <c r="H1069" s="85">
        <f t="shared" si="715"/>
        <v>309.65000000000003</v>
      </c>
      <c r="I1069" s="83"/>
      <c r="J1069" s="83"/>
      <c r="K1069" s="83"/>
    </row>
    <row r="1070" spans="1:11" ht="14" hidden="1" x14ac:dyDescent="0.15">
      <c r="A1070" s="26">
        <v>34</v>
      </c>
      <c r="B1070" s="27"/>
      <c r="C1070" s="85">
        <f t="shared" ref="C1070:H1070" si="716">C921*$N$3</f>
        <v>586.57500000000005</v>
      </c>
      <c r="D1070" s="85">
        <f t="shared" si="716"/>
        <v>528.27500000000009</v>
      </c>
      <c r="E1070" s="85">
        <f t="shared" si="716"/>
        <v>480.42500000000001</v>
      </c>
      <c r="F1070" s="85">
        <f t="shared" si="716"/>
        <v>429.82500000000005</v>
      </c>
      <c r="G1070" s="85">
        <f t="shared" si="716"/>
        <v>400.40000000000003</v>
      </c>
      <c r="H1070" s="85">
        <f t="shared" si="716"/>
        <v>315.97500000000002</v>
      </c>
      <c r="I1070" s="83"/>
      <c r="J1070" s="83"/>
      <c r="K1070" s="83"/>
    </row>
    <row r="1071" spans="1:11" ht="14" hidden="1" x14ac:dyDescent="0.15">
      <c r="A1071" s="26">
        <v>35</v>
      </c>
      <c r="B1071" s="27"/>
      <c r="C1071" s="85">
        <f t="shared" ref="C1071:H1071" si="717">C922*$N$3</f>
        <v>598.125</v>
      </c>
      <c r="D1071" s="85">
        <f t="shared" si="717"/>
        <v>538.72500000000002</v>
      </c>
      <c r="E1071" s="85">
        <f t="shared" si="717"/>
        <v>490.05</v>
      </c>
      <c r="F1071" s="85">
        <f t="shared" si="717"/>
        <v>438.35</v>
      </c>
      <c r="G1071" s="85">
        <f t="shared" si="717"/>
        <v>408.37500000000006</v>
      </c>
      <c r="H1071" s="85">
        <f t="shared" si="717"/>
        <v>322.3</v>
      </c>
      <c r="I1071" s="83"/>
      <c r="J1071" s="83"/>
      <c r="K1071" s="83"/>
    </row>
    <row r="1072" spans="1:11" ht="14" hidden="1" x14ac:dyDescent="0.15">
      <c r="A1072" s="26">
        <v>36</v>
      </c>
      <c r="B1072" s="27"/>
      <c r="C1072" s="85">
        <f t="shared" ref="C1072:H1072" si="718">C923*$N$3</f>
        <v>613.80000000000007</v>
      </c>
      <c r="D1072" s="85">
        <f t="shared" si="718"/>
        <v>552.75</v>
      </c>
      <c r="E1072" s="85">
        <f t="shared" si="718"/>
        <v>502.70000000000005</v>
      </c>
      <c r="F1072" s="85">
        <f t="shared" si="718"/>
        <v>449.62500000000006</v>
      </c>
      <c r="G1072" s="85">
        <f t="shared" si="718"/>
        <v>418.82500000000005</v>
      </c>
      <c r="H1072" s="85">
        <f t="shared" si="718"/>
        <v>330.55</v>
      </c>
      <c r="I1072" s="83"/>
      <c r="J1072" s="83"/>
      <c r="K1072" s="83"/>
    </row>
    <row r="1073" spans="1:11" ht="14" hidden="1" x14ac:dyDescent="0.15">
      <c r="A1073" s="26">
        <v>37</v>
      </c>
      <c r="B1073" s="27"/>
      <c r="C1073" s="85">
        <f t="shared" ref="C1073:H1073" si="719">C924*$N$3</f>
        <v>629.20000000000005</v>
      </c>
      <c r="D1073" s="85">
        <f t="shared" si="719"/>
        <v>566.77500000000009</v>
      </c>
      <c r="E1073" s="85">
        <f t="shared" si="719"/>
        <v>515.35</v>
      </c>
      <c r="F1073" s="85">
        <f t="shared" si="719"/>
        <v>460.90000000000003</v>
      </c>
      <c r="G1073" s="85">
        <f t="shared" si="719"/>
        <v>429.55</v>
      </c>
      <c r="H1073" s="85">
        <f t="shared" si="719"/>
        <v>338.8</v>
      </c>
      <c r="I1073" s="83"/>
      <c r="J1073" s="83"/>
      <c r="K1073" s="83"/>
    </row>
    <row r="1074" spans="1:11" ht="14" hidden="1" x14ac:dyDescent="0.15">
      <c r="A1074" s="26">
        <v>38</v>
      </c>
      <c r="B1074" s="27"/>
      <c r="C1074" s="85">
        <f t="shared" ref="C1074:H1074" si="720">C925*$N$3</f>
        <v>644.875</v>
      </c>
      <c r="D1074" s="85">
        <f t="shared" si="720"/>
        <v>580.80000000000007</v>
      </c>
      <c r="E1074" s="85">
        <f t="shared" si="720"/>
        <v>528</v>
      </c>
      <c r="F1074" s="85">
        <f t="shared" si="720"/>
        <v>472.45000000000005</v>
      </c>
      <c r="G1074" s="85">
        <f t="shared" si="720"/>
        <v>440.00000000000006</v>
      </c>
      <c r="H1074" s="85">
        <f t="shared" si="720"/>
        <v>347.32500000000005</v>
      </c>
      <c r="I1074" s="83"/>
      <c r="J1074" s="83"/>
      <c r="K1074" s="83"/>
    </row>
    <row r="1075" spans="1:11" ht="14" hidden="1" x14ac:dyDescent="0.15">
      <c r="A1075" s="26">
        <v>39</v>
      </c>
      <c r="B1075" s="27"/>
      <c r="C1075" s="85">
        <f t="shared" ref="C1075:H1075" si="721">C926*$N$3</f>
        <v>660.27500000000009</v>
      </c>
      <c r="D1075" s="85">
        <f t="shared" si="721"/>
        <v>594.82500000000005</v>
      </c>
      <c r="E1075" s="85">
        <f t="shared" si="721"/>
        <v>540.65000000000009</v>
      </c>
      <c r="F1075" s="85">
        <f t="shared" si="721"/>
        <v>483.72500000000002</v>
      </c>
      <c r="G1075" s="85">
        <f t="shared" si="721"/>
        <v>450.72500000000002</v>
      </c>
      <c r="H1075" s="85">
        <f t="shared" si="721"/>
        <v>355.57500000000005</v>
      </c>
      <c r="I1075" s="83"/>
      <c r="J1075" s="83"/>
      <c r="K1075" s="83"/>
    </row>
    <row r="1076" spans="1:11" ht="14" hidden="1" x14ac:dyDescent="0.15">
      <c r="A1076" s="26">
        <v>40</v>
      </c>
      <c r="B1076" s="27"/>
      <c r="C1076" s="85">
        <f t="shared" ref="C1076:H1076" si="722">C927*$N$3</f>
        <v>675.67500000000007</v>
      </c>
      <c r="D1076" s="85">
        <f t="shared" si="722"/>
        <v>608.57500000000005</v>
      </c>
      <c r="E1076" s="85">
        <f t="shared" si="722"/>
        <v>553.57500000000005</v>
      </c>
      <c r="F1076" s="85">
        <f t="shared" si="722"/>
        <v>495.00000000000006</v>
      </c>
      <c r="G1076" s="85">
        <f t="shared" si="722"/>
        <v>461.17500000000001</v>
      </c>
      <c r="H1076" s="85">
        <f t="shared" si="722"/>
        <v>363.82500000000005</v>
      </c>
      <c r="I1076" s="83"/>
      <c r="J1076" s="83"/>
      <c r="K1076" s="83"/>
    </row>
    <row r="1077" spans="1:11" ht="14" hidden="1" x14ac:dyDescent="0.15">
      <c r="A1077" s="26">
        <v>41</v>
      </c>
      <c r="B1077" s="27"/>
      <c r="C1077" s="85">
        <f t="shared" ref="C1077:H1077" si="723">C928*$N$3</f>
        <v>697.40000000000009</v>
      </c>
      <c r="D1077" s="85">
        <f t="shared" si="723"/>
        <v>628.375</v>
      </c>
      <c r="E1077" s="85">
        <f t="shared" si="723"/>
        <v>571.17500000000007</v>
      </c>
      <c r="F1077" s="85">
        <f t="shared" si="723"/>
        <v>510.95000000000005</v>
      </c>
      <c r="G1077" s="85">
        <f t="shared" si="723"/>
        <v>476.02500000000003</v>
      </c>
      <c r="H1077" s="85">
        <f t="shared" si="723"/>
        <v>375.65000000000003</v>
      </c>
      <c r="I1077" s="83"/>
      <c r="J1077" s="83"/>
      <c r="K1077" s="83"/>
    </row>
    <row r="1078" spans="1:11" ht="14" hidden="1" x14ac:dyDescent="0.15">
      <c r="A1078" s="26">
        <v>42</v>
      </c>
      <c r="B1078" s="27"/>
      <c r="C1078" s="85">
        <f t="shared" ref="C1078:H1078" si="724">C929*$N$3</f>
        <v>719.40000000000009</v>
      </c>
      <c r="D1078" s="85">
        <f t="shared" si="724"/>
        <v>647.90000000000009</v>
      </c>
      <c r="E1078" s="85">
        <f t="shared" si="724"/>
        <v>589.05000000000007</v>
      </c>
      <c r="F1078" s="85">
        <f t="shared" si="724"/>
        <v>526.90000000000009</v>
      </c>
      <c r="G1078" s="85">
        <f t="shared" si="724"/>
        <v>490.87500000000006</v>
      </c>
      <c r="H1078" s="85">
        <f t="shared" si="724"/>
        <v>387.47500000000002</v>
      </c>
      <c r="I1078" s="83"/>
      <c r="J1078" s="83"/>
      <c r="K1078" s="83"/>
    </row>
    <row r="1079" spans="1:11" ht="14" hidden="1" x14ac:dyDescent="0.15">
      <c r="A1079" s="26">
        <v>43</v>
      </c>
      <c r="B1079" s="27"/>
      <c r="C1079" s="85">
        <f t="shared" ref="C1079:H1079" si="725">C930*$N$3</f>
        <v>741.12500000000011</v>
      </c>
      <c r="D1079" s="85">
        <f t="shared" si="725"/>
        <v>667.42500000000007</v>
      </c>
      <c r="E1079" s="85">
        <f t="shared" si="725"/>
        <v>606.92500000000007</v>
      </c>
      <c r="F1079" s="85">
        <f t="shared" si="725"/>
        <v>542.85</v>
      </c>
      <c r="G1079" s="85">
        <f t="shared" si="725"/>
        <v>505.72500000000002</v>
      </c>
      <c r="H1079" s="85">
        <f t="shared" si="725"/>
        <v>399.02500000000003</v>
      </c>
      <c r="I1079" s="83"/>
      <c r="J1079" s="83"/>
      <c r="K1079" s="83"/>
    </row>
    <row r="1080" spans="1:11" ht="14" hidden="1" x14ac:dyDescent="0.15">
      <c r="A1080" s="26">
        <v>44</v>
      </c>
      <c r="B1080" s="27"/>
      <c r="C1080" s="85">
        <f t="shared" ref="C1080:H1080" si="726">C931*$N$3</f>
        <v>762.85</v>
      </c>
      <c r="D1080" s="85">
        <f t="shared" si="726"/>
        <v>686.95</v>
      </c>
      <c r="E1080" s="85">
        <f t="shared" si="726"/>
        <v>624.80000000000007</v>
      </c>
      <c r="F1080" s="85">
        <f t="shared" si="726"/>
        <v>558.80000000000007</v>
      </c>
      <c r="G1080" s="85">
        <f t="shared" si="726"/>
        <v>520.57500000000005</v>
      </c>
      <c r="H1080" s="85">
        <f t="shared" si="726"/>
        <v>410.85</v>
      </c>
      <c r="I1080" s="83"/>
      <c r="J1080" s="83"/>
      <c r="K1080" s="83"/>
    </row>
    <row r="1081" spans="1:11" ht="14" hidden="1" x14ac:dyDescent="0.15">
      <c r="A1081" s="26">
        <v>45</v>
      </c>
      <c r="B1081" s="27"/>
      <c r="C1081" s="85">
        <f t="shared" ref="C1081:H1081" si="727">C932*$N$3</f>
        <v>784.57500000000005</v>
      </c>
      <c r="D1081" s="85">
        <f t="shared" si="727"/>
        <v>706.75000000000011</v>
      </c>
      <c r="E1081" s="85">
        <f t="shared" si="727"/>
        <v>642.67500000000007</v>
      </c>
      <c r="F1081" s="85">
        <f t="shared" si="727"/>
        <v>574.75</v>
      </c>
      <c r="G1081" s="85">
        <f t="shared" si="727"/>
        <v>535.42500000000007</v>
      </c>
      <c r="H1081" s="85">
        <f t="shared" si="727"/>
        <v>422.67500000000001</v>
      </c>
      <c r="I1081" s="83"/>
      <c r="J1081" s="83"/>
      <c r="K1081" s="83"/>
    </row>
    <row r="1082" spans="1:11" ht="14" hidden="1" x14ac:dyDescent="0.15">
      <c r="A1082" s="26">
        <v>46</v>
      </c>
      <c r="B1082" s="27"/>
      <c r="C1082" s="85">
        <f t="shared" ref="C1082:H1082" si="728">C933*$N$3</f>
        <v>799.42500000000007</v>
      </c>
      <c r="D1082" s="85">
        <f t="shared" si="728"/>
        <v>720.22500000000002</v>
      </c>
      <c r="E1082" s="85">
        <f t="shared" si="728"/>
        <v>654.77500000000009</v>
      </c>
      <c r="F1082" s="85">
        <f t="shared" si="728"/>
        <v>585.75</v>
      </c>
      <c r="G1082" s="85">
        <f t="shared" si="728"/>
        <v>545.6</v>
      </c>
      <c r="H1082" s="85">
        <f t="shared" si="728"/>
        <v>430.65000000000003</v>
      </c>
      <c r="I1082" s="83"/>
      <c r="J1082" s="83"/>
      <c r="K1082" s="83"/>
    </row>
    <row r="1083" spans="1:11" ht="14" hidden="1" x14ac:dyDescent="0.15">
      <c r="A1083" s="26">
        <v>47</v>
      </c>
      <c r="B1083" s="27"/>
      <c r="C1083" s="85">
        <f t="shared" ref="C1083:H1083" si="729">C934*$N$3</f>
        <v>814.55000000000007</v>
      </c>
      <c r="D1083" s="85">
        <f t="shared" si="729"/>
        <v>733.7</v>
      </c>
      <c r="E1083" s="85">
        <f t="shared" si="729"/>
        <v>667.15000000000009</v>
      </c>
      <c r="F1083" s="85">
        <f t="shared" si="729"/>
        <v>596.75</v>
      </c>
      <c r="G1083" s="85">
        <f t="shared" si="729"/>
        <v>555.77500000000009</v>
      </c>
      <c r="H1083" s="85">
        <f t="shared" si="729"/>
        <v>438.62500000000006</v>
      </c>
      <c r="I1083" s="83"/>
      <c r="J1083" s="83"/>
      <c r="K1083" s="83"/>
    </row>
    <row r="1084" spans="1:11" ht="14" hidden="1" x14ac:dyDescent="0.15">
      <c r="A1084" s="26">
        <v>48</v>
      </c>
      <c r="B1084" s="27"/>
      <c r="C1084" s="85">
        <f t="shared" ref="C1084:H1084" si="730">C935*$N$3</f>
        <v>829.67500000000007</v>
      </c>
      <c r="D1084" s="85">
        <f t="shared" si="730"/>
        <v>747.17500000000007</v>
      </c>
      <c r="E1084" s="85">
        <f t="shared" si="730"/>
        <v>679.52500000000009</v>
      </c>
      <c r="F1084" s="85">
        <f t="shared" si="730"/>
        <v>607.75</v>
      </c>
      <c r="G1084" s="85">
        <f t="shared" si="730"/>
        <v>566.22500000000002</v>
      </c>
      <c r="H1084" s="85">
        <f t="shared" si="730"/>
        <v>446.87500000000006</v>
      </c>
      <c r="I1084" s="83"/>
      <c r="J1084" s="83"/>
      <c r="K1084" s="83"/>
    </row>
    <row r="1085" spans="1:11" ht="14" hidden="1" x14ac:dyDescent="0.15">
      <c r="A1085" s="26">
        <v>49</v>
      </c>
      <c r="B1085" s="27"/>
      <c r="C1085" s="85">
        <f t="shared" ref="C1085:H1085" si="731">C936*$N$3</f>
        <v>844.52500000000009</v>
      </c>
      <c r="D1085" s="85">
        <f t="shared" si="731"/>
        <v>760.65000000000009</v>
      </c>
      <c r="E1085" s="85">
        <f t="shared" si="731"/>
        <v>691.625</v>
      </c>
      <c r="F1085" s="85">
        <f t="shared" si="731"/>
        <v>618.75</v>
      </c>
      <c r="G1085" s="85">
        <f t="shared" si="731"/>
        <v>576.40000000000009</v>
      </c>
      <c r="H1085" s="85">
        <f t="shared" si="731"/>
        <v>454.85</v>
      </c>
      <c r="I1085" s="83"/>
      <c r="J1085" s="83"/>
      <c r="K1085" s="83"/>
    </row>
    <row r="1086" spans="1:11" ht="14" hidden="1" x14ac:dyDescent="0.15">
      <c r="A1086" s="26">
        <v>50</v>
      </c>
      <c r="B1086" s="27"/>
      <c r="C1086" s="85">
        <f t="shared" ref="C1086:H1086" si="732">C937*$N$3</f>
        <v>859.65000000000009</v>
      </c>
      <c r="D1086" s="85">
        <f t="shared" si="732"/>
        <v>774.12500000000011</v>
      </c>
      <c r="E1086" s="85">
        <f t="shared" si="732"/>
        <v>704</v>
      </c>
      <c r="F1086" s="85">
        <f t="shared" si="732"/>
        <v>629.75</v>
      </c>
      <c r="G1086" s="85">
        <f t="shared" si="732"/>
        <v>586.57500000000005</v>
      </c>
      <c r="H1086" s="85">
        <f t="shared" si="732"/>
        <v>462.82500000000005</v>
      </c>
      <c r="I1086" s="83"/>
      <c r="J1086" s="83"/>
      <c r="K1086" s="83"/>
    </row>
    <row r="1087" spans="1:11" ht="14" hidden="1" x14ac:dyDescent="0.15">
      <c r="A1087" s="26">
        <v>51</v>
      </c>
      <c r="B1087" s="27"/>
      <c r="C1087" s="85">
        <f t="shared" ref="C1087:H1087" si="733">C938*$N$3</f>
        <v>891.00000000000011</v>
      </c>
      <c r="D1087" s="85">
        <f t="shared" si="733"/>
        <v>802.45</v>
      </c>
      <c r="E1087" s="85">
        <f t="shared" si="733"/>
        <v>729.57500000000005</v>
      </c>
      <c r="F1087" s="85">
        <f t="shared" si="733"/>
        <v>652.85</v>
      </c>
      <c r="G1087" s="85">
        <f t="shared" si="733"/>
        <v>608.02500000000009</v>
      </c>
      <c r="H1087" s="85">
        <f t="shared" si="733"/>
        <v>479.87500000000006</v>
      </c>
      <c r="I1087" s="83"/>
      <c r="J1087" s="83"/>
      <c r="K1087" s="83"/>
    </row>
    <row r="1088" spans="1:11" ht="14" hidden="1" x14ac:dyDescent="0.15">
      <c r="A1088" s="26">
        <v>52</v>
      </c>
      <c r="B1088" s="27"/>
      <c r="C1088" s="85">
        <f t="shared" ref="C1088:H1088" si="734">C939*$N$3</f>
        <v>922.35</v>
      </c>
      <c r="D1088" s="85">
        <f t="shared" si="734"/>
        <v>830.77500000000009</v>
      </c>
      <c r="E1088" s="85">
        <f t="shared" si="734"/>
        <v>755.42500000000007</v>
      </c>
      <c r="F1088" s="85">
        <f t="shared" si="734"/>
        <v>675.67500000000007</v>
      </c>
      <c r="G1088" s="85">
        <f t="shared" si="734"/>
        <v>629.47500000000002</v>
      </c>
      <c r="H1088" s="85">
        <f t="shared" si="734"/>
        <v>496.65000000000003</v>
      </c>
      <c r="I1088" s="83"/>
      <c r="J1088" s="83"/>
      <c r="K1088" s="83"/>
    </row>
    <row r="1089" spans="1:11" ht="14" hidden="1" x14ac:dyDescent="0.15">
      <c r="A1089" s="26">
        <v>53</v>
      </c>
      <c r="B1089" s="27"/>
      <c r="C1089" s="85">
        <f t="shared" ref="C1089:H1089" si="735">C940*$N$3</f>
        <v>953.7</v>
      </c>
      <c r="D1089" s="85">
        <f t="shared" si="735"/>
        <v>859.1</v>
      </c>
      <c r="E1089" s="85">
        <f t="shared" si="735"/>
        <v>781.00000000000011</v>
      </c>
      <c r="F1089" s="85">
        <f t="shared" si="735"/>
        <v>698.77500000000009</v>
      </c>
      <c r="G1089" s="85">
        <f t="shared" si="735"/>
        <v>650.92500000000007</v>
      </c>
      <c r="H1089" s="85">
        <f t="shared" si="735"/>
        <v>513.70000000000005</v>
      </c>
      <c r="I1089" s="83"/>
      <c r="J1089" s="83"/>
      <c r="K1089" s="83"/>
    </row>
    <row r="1090" spans="1:11" ht="14" hidden="1" x14ac:dyDescent="0.15">
      <c r="A1090" s="26">
        <v>54</v>
      </c>
      <c r="B1090" s="28"/>
      <c r="C1090" s="85">
        <f t="shared" ref="C1090:H1090" si="736">C941*$N$3</f>
        <v>985.05000000000007</v>
      </c>
      <c r="D1090" s="85">
        <f t="shared" si="736"/>
        <v>887.42500000000007</v>
      </c>
      <c r="E1090" s="85">
        <f t="shared" si="736"/>
        <v>806.85</v>
      </c>
      <c r="F1090" s="85">
        <f t="shared" si="736"/>
        <v>721.87500000000011</v>
      </c>
      <c r="G1090" s="85">
        <f t="shared" si="736"/>
        <v>672.375</v>
      </c>
      <c r="H1090" s="85">
        <f t="shared" si="736"/>
        <v>530.47500000000002</v>
      </c>
      <c r="I1090" s="83"/>
      <c r="J1090" s="83"/>
      <c r="K1090" s="83"/>
    </row>
    <row r="1091" spans="1:11" ht="14" hidden="1" x14ac:dyDescent="0.15">
      <c r="A1091" s="26">
        <v>55</v>
      </c>
      <c r="B1091" s="28"/>
      <c r="C1091" s="85">
        <f t="shared" ref="C1091:H1091" si="737">C942*$N$3</f>
        <v>1016.6750000000001</v>
      </c>
      <c r="D1091" s="85">
        <f t="shared" si="737"/>
        <v>915.75000000000011</v>
      </c>
      <c r="E1091" s="85">
        <f t="shared" si="737"/>
        <v>832.42500000000007</v>
      </c>
      <c r="F1091" s="85">
        <f t="shared" si="737"/>
        <v>744.7</v>
      </c>
      <c r="G1091" s="85">
        <f t="shared" si="737"/>
        <v>693.82500000000005</v>
      </c>
      <c r="H1091" s="85">
        <f t="shared" si="737"/>
        <v>547.52500000000009</v>
      </c>
      <c r="I1091" s="83"/>
      <c r="J1091" s="83"/>
      <c r="K1091" s="83"/>
    </row>
    <row r="1092" spans="1:11" ht="14" hidden="1" x14ac:dyDescent="0.15">
      <c r="A1092" s="26">
        <v>56</v>
      </c>
      <c r="B1092" s="28"/>
      <c r="C1092" s="85">
        <f t="shared" ref="C1092:H1092" si="738">C943*$N$3</f>
        <v>1027.6750000000002</v>
      </c>
      <c r="D1092" s="85">
        <f t="shared" si="738"/>
        <v>925.65000000000009</v>
      </c>
      <c r="E1092" s="85">
        <f t="shared" si="738"/>
        <v>841.77500000000009</v>
      </c>
      <c r="F1092" s="85">
        <f t="shared" si="738"/>
        <v>752.95</v>
      </c>
      <c r="G1092" s="85">
        <f t="shared" si="738"/>
        <v>701.52500000000009</v>
      </c>
      <c r="H1092" s="85">
        <f t="shared" si="738"/>
        <v>553.57500000000005</v>
      </c>
      <c r="I1092" s="83"/>
      <c r="J1092" s="83"/>
      <c r="K1092" s="83"/>
    </row>
    <row r="1093" spans="1:11" ht="14" hidden="1" x14ac:dyDescent="0.15">
      <c r="A1093" s="26">
        <v>57</v>
      </c>
      <c r="B1093" s="28"/>
      <c r="C1093" s="85">
        <f t="shared" ref="C1093:H1093" si="739">C944*$N$3</f>
        <v>1038.95</v>
      </c>
      <c r="D1093" s="85">
        <f t="shared" si="739"/>
        <v>935.82500000000005</v>
      </c>
      <c r="E1093" s="85">
        <f t="shared" si="739"/>
        <v>850.85</v>
      </c>
      <c r="F1093" s="85">
        <f t="shared" si="739"/>
        <v>761.2</v>
      </c>
      <c r="G1093" s="85">
        <f t="shared" si="739"/>
        <v>708.95</v>
      </c>
      <c r="H1093" s="85">
        <f t="shared" si="739"/>
        <v>559.625</v>
      </c>
      <c r="I1093" s="83"/>
      <c r="J1093" s="83"/>
      <c r="K1093" s="83"/>
    </row>
    <row r="1094" spans="1:11" ht="14" hidden="1" x14ac:dyDescent="0.15">
      <c r="A1094" s="26">
        <v>58</v>
      </c>
      <c r="B1094" s="28"/>
      <c r="C1094" s="85">
        <f t="shared" ref="C1094:H1094" si="740">C945*$N$3</f>
        <v>1050.2250000000001</v>
      </c>
      <c r="D1094" s="85">
        <f t="shared" si="740"/>
        <v>946.00000000000011</v>
      </c>
      <c r="E1094" s="85">
        <f t="shared" si="740"/>
        <v>860.2</v>
      </c>
      <c r="F1094" s="85">
        <f t="shared" si="740"/>
        <v>769.45</v>
      </c>
      <c r="G1094" s="85">
        <f t="shared" si="740"/>
        <v>716.65000000000009</v>
      </c>
      <c r="H1094" s="85">
        <f t="shared" si="740"/>
        <v>565.67500000000007</v>
      </c>
      <c r="I1094" s="83"/>
      <c r="J1094" s="83"/>
      <c r="K1094" s="83"/>
    </row>
    <row r="1095" spans="1:11" ht="14" hidden="1" x14ac:dyDescent="0.15">
      <c r="A1095" s="26">
        <v>59</v>
      </c>
      <c r="B1095" s="28"/>
      <c r="C1095" s="85">
        <f t="shared" ref="C1095:H1095" si="741">C946*$N$3</f>
        <v>1061.5</v>
      </c>
      <c r="D1095" s="85">
        <f t="shared" si="741"/>
        <v>955.90000000000009</v>
      </c>
      <c r="E1095" s="85">
        <f t="shared" si="741"/>
        <v>869.27500000000009</v>
      </c>
      <c r="F1095" s="85">
        <f t="shared" si="741"/>
        <v>777.7</v>
      </c>
      <c r="G1095" s="85">
        <f t="shared" si="741"/>
        <v>724.35</v>
      </c>
      <c r="H1095" s="85">
        <f t="shared" si="741"/>
        <v>571.72500000000002</v>
      </c>
      <c r="I1095" s="83"/>
      <c r="J1095" s="83"/>
      <c r="K1095" s="83"/>
    </row>
    <row r="1096" spans="1:11" ht="14" hidden="1" x14ac:dyDescent="0.15">
      <c r="A1096" s="26">
        <v>60</v>
      </c>
      <c r="B1096" s="28"/>
      <c r="C1096" s="85">
        <f t="shared" ref="C1096:H1096" si="742">C947*$N$3</f>
        <v>1072.5</v>
      </c>
      <c r="D1096" s="85">
        <f t="shared" si="742"/>
        <v>966.07500000000005</v>
      </c>
      <c r="E1096" s="85">
        <f t="shared" si="742"/>
        <v>878.35</v>
      </c>
      <c r="F1096" s="85">
        <f t="shared" si="742"/>
        <v>785.95</v>
      </c>
      <c r="G1096" s="85">
        <f t="shared" si="742"/>
        <v>732.05000000000007</v>
      </c>
      <c r="H1096" s="85">
        <f t="shared" si="742"/>
        <v>577.77500000000009</v>
      </c>
      <c r="I1096" s="83"/>
      <c r="J1096" s="83"/>
      <c r="K1096" s="83"/>
    </row>
    <row r="1097" spans="1:11" ht="14" hidden="1" x14ac:dyDescent="0.15">
      <c r="A1097" s="26">
        <v>61</v>
      </c>
      <c r="B1097" s="28"/>
      <c r="C1097" s="85">
        <f t="shared" ref="C1097:H1097" si="743">C948*$N$3</f>
        <v>1208.3500000000001</v>
      </c>
      <c r="D1097" s="85">
        <f t="shared" si="743"/>
        <v>1088.45</v>
      </c>
      <c r="E1097" s="85">
        <f t="shared" si="743"/>
        <v>989.72500000000014</v>
      </c>
      <c r="F1097" s="85">
        <f t="shared" si="743"/>
        <v>885.22500000000002</v>
      </c>
      <c r="G1097" s="85">
        <f t="shared" si="743"/>
        <v>824.72500000000002</v>
      </c>
      <c r="H1097" s="85">
        <f t="shared" si="743"/>
        <v>650.65000000000009</v>
      </c>
      <c r="I1097" s="83"/>
      <c r="J1097" s="83"/>
      <c r="K1097" s="83"/>
    </row>
    <row r="1098" spans="1:11" ht="14" hidden="1" x14ac:dyDescent="0.15">
      <c r="A1098" s="26">
        <v>62</v>
      </c>
      <c r="B1098" s="28"/>
      <c r="C1098" s="85">
        <f t="shared" ref="C1098:H1098" si="744">C949*$N$3</f>
        <v>1343.9250000000002</v>
      </c>
      <c r="D1098" s="85">
        <f t="shared" si="744"/>
        <v>1210.5500000000002</v>
      </c>
      <c r="E1098" s="85">
        <f t="shared" si="744"/>
        <v>1100.5500000000002</v>
      </c>
      <c r="F1098" s="85">
        <f t="shared" si="744"/>
        <v>984.50000000000011</v>
      </c>
      <c r="G1098" s="85">
        <f t="shared" si="744"/>
        <v>917.12500000000011</v>
      </c>
      <c r="H1098" s="85">
        <f t="shared" si="744"/>
        <v>723.80000000000007</v>
      </c>
      <c r="I1098" s="83"/>
      <c r="J1098" s="83"/>
      <c r="K1098" s="83"/>
    </row>
    <row r="1099" spans="1:11" ht="14" hidden="1" x14ac:dyDescent="0.15">
      <c r="A1099" s="26">
        <v>63</v>
      </c>
      <c r="B1099" s="28"/>
      <c r="C1099" s="85">
        <f t="shared" ref="C1099:H1099" si="745">C950*$N$3</f>
        <v>1479.7750000000001</v>
      </c>
      <c r="D1099" s="85">
        <f t="shared" si="745"/>
        <v>1332.9250000000002</v>
      </c>
      <c r="E1099" s="85">
        <f t="shared" si="745"/>
        <v>1211.9250000000002</v>
      </c>
      <c r="F1099" s="85">
        <f t="shared" si="745"/>
        <v>1084.0500000000002</v>
      </c>
      <c r="G1099" s="85">
        <f t="shared" si="745"/>
        <v>1009.8000000000001</v>
      </c>
      <c r="H1099" s="85">
        <f t="shared" si="745"/>
        <v>796.95</v>
      </c>
      <c r="I1099" s="83"/>
      <c r="J1099" s="83"/>
      <c r="K1099" s="83"/>
    </row>
    <row r="1100" spans="1:11" ht="14" hidden="1" x14ac:dyDescent="0.15">
      <c r="A1100" s="26">
        <v>64</v>
      </c>
      <c r="B1100" s="28"/>
      <c r="C1100" s="85">
        <f t="shared" ref="C1100:H1100" si="746">C951*$N$3</f>
        <v>1615.9</v>
      </c>
      <c r="D1100" s="85">
        <f t="shared" si="746"/>
        <v>1455.3000000000002</v>
      </c>
      <c r="E1100" s="85">
        <f t="shared" si="746"/>
        <v>1323.3000000000002</v>
      </c>
      <c r="F1100" s="85">
        <f t="shared" si="746"/>
        <v>1183.875</v>
      </c>
      <c r="G1100" s="85">
        <f t="shared" si="746"/>
        <v>1102.75</v>
      </c>
      <c r="H1100" s="85">
        <f t="shared" si="746"/>
        <v>870.1</v>
      </c>
      <c r="I1100" s="83"/>
      <c r="J1100" s="83"/>
      <c r="K1100" s="83"/>
    </row>
    <row r="1101" spans="1:11" ht="14" hidden="1" x14ac:dyDescent="0.15">
      <c r="A1101" s="26">
        <v>65</v>
      </c>
      <c r="B1101" s="28"/>
      <c r="C1101" s="85">
        <f t="shared" ref="C1101:H1101" si="747">C952*$N$3</f>
        <v>1622.2250000000001</v>
      </c>
      <c r="D1101" s="85">
        <f t="shared" si="747"/>
        <v>1461.075</v>
      </c>
      <c r="E1101" s="85">
        <f t="shared" si="747"/>
        <v>1328.5250000000001</v>
      </c>
      <c r="F1101" s="85">
        <f t="shared" si="747"/>
        <v>1188.5500000000002</v>
      </c>
      <c r="G1101" s="85">
        <f t="shared" si="747"/>
        <v>1107.1500000000001</v>
      </c>
      <c r="H1101" s="85">
        <f t="shared" si="747"/>
        <v>873.67500000000007</v>
      </c>
      <c r="I1101" s="83"/>
      <c r="J1101" s="83"/>
      <c r="K1101" s="83"/>
    </row>
    <row r="1102" spans="1:11" ht="14" hidden="1" x14ac:dyDescent="0.15">
      <c r="A1102" s="26">
        <v>66</v>
      </c>
      <c r="B1102" s="28"/>
      <c r="C1102" s="85">
        <f t="shared" ref="C1102:H1102" si="748">C953*$N$3</f>
        <v>1628.825</v>
      </c>
      <c r="D1102" s="85">
        <f t="shared" si="748"/>
        <v>1467.1250000000002</v>
      </c>
      <c r="E1102" s="85">
        <f t="shared" si="748"/>
        <v>1334.0250000000001</v>
      </c>
      <c r="F1102" s="85">
        <f t="shared" si="748"/>
        <v>1193.5</v>
      </c>
      <c r="G1102" s="85">
        <f t="shared" si="748"/>
        <v>1111.5500000000002</v>
      </c>
      <c r="H1102" s="85">
        <f t="shared" si="748"/>
        <v>877.25000000000011</v>
      </c>
      <c r="I1102" s="83"/>
      <c r="J1102" s="83"/>
      <c r="K1102" s="83"/>
    </row>
    <row r="1103" spans="1:11" ht="14" hidden="1" x14ac:dyDescent="0.15">
      <c r="A1103" s="26">
        <v>67</v>
      </c>
      <c r="B1103" s="28"/>
      <c r="C1103" s="85">
        <f t="shared" ref="C1103:H1103" si="749">C954*$N$3</f>
        <v>1810.8750000000002</v>
      </c>
      <c r="D1103" s="85">
        <f t="shared" si="749"/>
        <v>1631.0250000000001</v>
      </c>
      <c r="E1103" s="85">
        <f t="shared" si="749"/>
        <v>1483.075</v>
      </c>
      <c r="F1103" s="85">
        <f t="shared" si="749"/>
        <v>1326.6000000000001</v>
      </c>
      <c r="G1103" s="85">
        <f t="shared" si="749"/>
        <v>1235.575</v>
      </c>
      <c r="H1103" s="85">
        <f t="shared" si="749"/>
        <v>975.15000000000009</v>
      </c>
      <c r="I1103" s="83"/>
      <c r="J1103" s="83"/>
      <c r="K1103" s="83"/>
    </row>
    <row r="1104" spans="1:11" ht="14" hidden="1" x14ac:dyDescent="0.15">
      <c r="A1104" s="26">
        <v>68</v>
      </c>
      <c r="B1104" s="28"/>
      <c r="C1104" s="85">
        <f t="shared" ref="C1104:H1104" si="750">C955*$N$3</f>
        <v>1993.4750000000001</v>
      </c>
      <c r="D1104" s="85">
        <f t="shared" si="750"/>
        <v>1795.4750000000001</v>
      </c>
      <c r="E1104" s="85">
        <f t="shared" si="750"/>
        <v>1632.6750000000002</v>
      </c>
      <c r="F1104" s="85">
        <f t="shared" si="750"/>
        <v>1460.5250000000001</v>
      </c>
      <c r="G1104" s="85">
        <f t="shared" si="750"/>
        <v>1360.4250000000002</v>
      </c>
      <c r="H1104" s="85">
        <f t="shared" si="750"/>
        <v>1073.6000000000001</v>
      </c>
      <c r="I1104" s="83"/>
      <c r="J1104" s="83"/>
      <c r="K1104" s="83"/>
    </row>
    <row r="1105" spans="1:11" ht="14" hidden="1" x14ac:dyDescent="0.15">
      <c r="A1105" s="26">
        <v>69</v>
      </c>
      <c r="B1105" s="28"/>
      <c r="C1105" s="85">
        <f t="shared" ref="C1105:H1105" si="751">C956*$N$3</f>
        <v>2084.7750000000001</v>
      </c>
      <c r="D1105" s="85">
        <f t="shared" si="751"/>
        <v>1877.7</v>
      </c>
      <c r="E1105" s="85">
        <f t="shared" si="751"/>
        <v>1707.4750000000001</v>
      </c>
      <c r="F1105" s="85">
        <f t="shared" si="751"/>
        <v>1527.3500000000001</v>
      </c>
      <c r="G1105" s="85">
        <f t="shared" si="751"/>
        <v>1422.575</v>
      </c>
      <c r="H1105" s="85">
        <f t="shared" si="751"/>
        <v>1122.5500000000002</v>
      </c>
      <c r="I1105" s="83"/>
      <c r="J1105" s="83"/>
      <c r="K1105" s="83"/>
    </row>
    <row r="1106" spans="1:11" ht="14" hidden="1" x14ac:dyDescent="0.15">
      <c r="A1106" s="26">
        <v>70</v>
      </c>
      <c r="B1106" s="28"/>
      <c r="C1106" s="85">
        <f t="shared" ref="C1106:H1106" si="752">C957*$N$3</f>
        <v>2099.3500000000004</v>
      </c>
      <c r="D1106" s="85">
        <f t="shared" si="752"/>
        <v>1890.9</v>
      </c>
      <c r="E1106" s="85">
        <f t="shared" si="752"/>
        <v>1719.3000000000002</v>
      </c>
      <c r="F1106" s="85">
        <f t="shared" si="752"/>
        <v>1538.075</v>
      </c>
      <c r="G1106" s="85">
        <f t="shared" si="752"/>
        <v>1432.7500000000002</v>
      </c>
      <c r="H1106" s="85">
        <f t="shared" si="752"/>
        <v>1130.5250000000001</v>
      </c>
      <c r="I1106" s="83"/>
      <c r="J1106" s="83"/>
      <c r="K1106" s="83"/>
    </row>
    <row r="1107" spans="1:11" ht="14" hidden="1" x14ac:dyDescent="0.15">
      <c r="A1107" s="26">
        <v>71</v>
      </c>
      <c r="B1107" s="28"/>
      <c r="C1107" s="85">
        <f t="shared" ref="C1107:H1107" si="753">C958*$N$3</f>
        <v>2363.9</v>
      </c>
      <c r="D1107" s="85">
        <f t="shared" si="753"/>
        <v>2129.0500000000002</v>
      </c>
      <c r="E1107" s="85">
        <f t="shared" si="753"/>
        <v>1936.0000000000002</v>
      </c>
      <c r="F1107" s="85">
        <f t="shared" si="753"/>
        <v>1731.95</v>
      </c>
      <c r="G1107" s="85">
        <f t="shared" si="753"/>
        <v>1613.15</v>
      </c>
      <c r="H1107" s="85">
        <f t="shared" si="753"/>
        <v>1272.9750000000001</v>
      </c>
      <c r="I1107" s="83"/>
      <c r="J1107" s="83"/>
      <c r="K1107" s="83"/>
    </row>
    <row r="1108" spans="1:11" ht="14" hidden="1" x14ac:dyDescent="0.15">
      <c r="A1108" s="26">
        <v>72</v>
      </c>
      <c r="B1108" s="28"/>
      <c r="C1108" s="85">
        <f t="shared" ref="C1108:H1108" si="754">C959*$N$3</f>
        <v>2627.625</v>
      </c>
      <c r="D1108" s="85">
        <f t="shared" si="754"/>
        <v>2366.65</v>
      </c>
      <c r="E1108" s="85">
        <f t="shared" si="754"/>
        <v>2152.15</v>
      </c>
      <c r="F1108" s="85">
        <f t="shared" si="754"/>
        <v>1925.0000000000002</v>
      </c>
      <c r="G1108" s="85">
        <f t="shared" si="754"/>
        <v>1793.2750000000001</v>
      </c>
      <c r="H1108" s="85">
        <f t="shared" si="754"/>
        <v>1415.15</v>
      </c>
      <c r="I1108" s="83"/>
      <c r="J1108" s="83"/>
      <c r="K1108" s="83"/>
    </row>
    <row r="1109" spans="1:11" ht="14" hidden="1" x14ac:dyDescent="0.15">
      <c r="A1109" s="26">
        <v>73</v>
      </c>
      <c r="B1109" s="28"/>
      <c r="C1109" s="85">
        <f t="shared" ref="C1109:H1109" si="755">C960*$N$3</f>
        <v>2891.9</v>
      </c>
      <c r="D1109" s="85">
        <f t="shared" si="755"/>
        <v>2604.8000000000002</v>
      </c>
      <c r="E1109" s="85">
        <f t="shared" si="755"/>
        <v>2368.3000000000002</v>
      </c>
      <c r="F1109" s="85">
        <f t="shared" si="755"/>
        <v>2118.6000000000004</v>
      </c>
      <c r="G1109" s="85">
        <f t="shared" si="755"/>
        <v>1973.4</v>
      </c>
      <c r="H1109" s="85">
        <f t="shared" si="755"/>
        <v>1557.325</v>
      </c>
      <c r="I1109" s="83"/>
      <c r="J1109" s="83"/>
      <c r="K1109" s="83"/>
    </row>
    <row r="1110" spans="1:11" ht="14" hidden="1" x14ac:dyDescent="0.15">
      <c r="A1110" s="26">
        <v>74</v>
      </c>
      <c r="B1110" s="28"/>
      <c r="C1110" s="85">
        <f t="shared" ref="C1110:H1110" si="756">C961*$N$3</f>
        <v>3156.1750000000002</v>
      </c>
      <c r="D1110" s="85">
        <f t="shared" si="756"/>
        <v>2842.9500000000003</v>
      </c>
      <c r="E1110" s="85">
        <f t="shared" si="756"/>
        <v>2585</v>
      </c>
      <c r="F1110" s="85">
        <f t="shared" si="756"/>
        <v>2312.4750000000004</v>
      </c>
      <c r="G1110" s="85">
        <f t="shared" si="756"/>
        <v>2153.8000000000002</v>
      </c>
      <c r="H1110" s="85">
        <f t="shared" si="756"/>
        <v>1699.7750000000001</v>
      </c>
      <c r="I1110" s="83"/>
      <c r="J1110" s="83"/>
      <c r="K1110" s="83"/>
    </row>
    <row r="1111" spans="1:11" ht="14" hidden="1" x14ac:dyDescent="0.15">
      <c r="A1111" s="26">
        <v>75</v>
      </c>
      <c r="B1111" s="28"/>
      <c r="C1111" s="85">
        <f t="shared" ref="C1111:H1111" si="757">C962*$N$3</f>
        <v>3448.5000000000005</v>
      </c>
      <c r="D1111" s="85">
        <f t="shared" si="757"/>
        <v>3106.1250000000005</v>
      </c>
      <c r="E1111" s="85">
        <f t="shared" si="757"/>
        <v>2824.2500000000005</v>
      </c>
      <c r="F1111" s="85">
        <f t="shared" si="757"/>
        <v>2526.4250000000002</v>
      </c>
      <c r="G1111" s="85">
        <f t="shared" si="757"/>
        <v>2353.4500000000003</v>
      </c>
      <c r="H1111" s="85">
        <f t="shared" si="757"/>
        <v>1857.075</v>
      </c>
      <c r="I1111" s="83"/>
      <c r="J1111" s="83"/>
      <c r="K1111" s="83"/>
    </row>
    <row r="1112" spans="1:11" ht="14" hidden="1" x14ac:dyDescent="0.15">
      <c r="A1112" s="26">
        <v>76</v>
      </c>
      <c r="B1112" s="28"/>
      <c r="C1112" s="85">
        <f t="shared" ref="C1112:H1112" si="758">C963*$N$3</f>
        <v>3448.5000000000005</v>
      </c>
      <c r="D1112" s="85">
        <f t="shared" si="758"/>
        <v>3106.1250000000005</v>
      </c>
      <c r="E1112" s="85">
        <f t="shared" si="758"/>
        <v>2824.2500000000005</v>
      </c>
      <c r="F1112" s="85">
        <f t="shared" si="758"/>
        <v>2526.4250000000002</v>
      </c>
      <c r="G1112" s="85">
        <f t="shared" si="758"/>
        <v>2353.4500000000003</v>
      </c>
      <c r="H1112" s="85">
        <f t="shared" si="758"/>
        <v>1857.075</v>
      </c>
      <c r="I1112" s="83"/>
      <c r="J1112" s="83"/>
      <c r="K1112" s="83"/>
    </row>
    <row r="1113" spans="1:11" ht="14" hidden="1" x14ac:dyDescent="0.15">
      <c r="A1113" s="26">
        <v>77</v>
      </c>
      <c r="B1113" s="28"/>
      <c r="C1113" s="85">
        <f t="shared" ref="C1113:H1113" si="759">C964*$N$3</f>
        <v>3448.5000000000005</v>
      </c>
      <c r="D1113" s="85">
        <f t="shared" si="759"/>
        <v>3106.1250000000005</v>
      </c>
      <c r="E1113" s="85">
        <f t="shared" si="759"/>
        <v>2824.2500000000005</v>
      </c>
      <c r="F1113" s="85">
        <f t="shared" si="759"/>
        <v>2526.4250000000002</v>
      </c>
      <c r="G1113" s="85">
        <f t="shared" si="759"/>
        <v>2353.4500000000003</v>
      </c>
      <c r="H1113" s="85">
        <f t="shared" si="759"/>
        <v>1857.075</v>
      </c>
      <c r="I1113" s="83"/>
      <c r="J1113" s="83"/>
      <c r="K1113" s="83"/>
    </row>
    <row r="1114" spans="1:11" ht="14" hidden="1" x14ac:dyDescent="0.15">
      <c r="A1114" s="26">
        <v>78</v>
      </c>
      <c r="B1114" s="28"/>
      <c r="C1114" s="85">
        <f t="shared" ref="C1114:H1114" si="760">C965*$N$3</f>
        <v>3448.5000000000005</v>
      </c>
      <c r="D1114" s="85">
        <f t="shared" si="760"/>
        <v>3106.1250000000005</v>
      </c>
      <c r="E1114" s="85">
        <f t="shared" si="760"/>
        <v>2824.2500000000005</v>
      </c>
      <c r="F1114" s="85">
        <f t="shared" si="760"/>
        <v>2526.4250000000002</v>
      </c>
      <c r="G1114" s="85">
        <f t="shared" si="760"/>
        <v>2353.4500000000003</v>
      </c>
      <c r="H1114" s="85">
        <f t="shared" si="760"/>
        <v>1857.075</v>
      </c>
      <c r="I1114" s="83"/>
      <c r="J1114" s="83"/>
      <c r="K1114" s="83"/>
    </row>
    <row r="1115" spans="1:11" ht="14" hidden="1" x14ac:dyDescent="0.15">
      <c r="A1115" s="26">
        <v>79</v>
      </c>
      <c r="B1115" s="28"/>
      <c r="C1115" s="85">
        <f t="shared" ref="C1115:H1115" si="761">C966*$N$3</f>
        <v>3448.5000000000005</v>
      </c>
      <c r="D1115" s="85">
        <f t="shared" si="761"/>
        <v>3106.1250000000005</v>
      </c>
      <c r="E1115" s="85">
        <f t="shared" si="761"/>
        <v>2824.2500000000005</v>
      </c>
      <c r="F1115" s="85">
        <f t="shared" si="761"/>
        <v>2526.4250000000002</v>
      </c>
      <c r="G1115" s="85">
        <f t="shared" si="761"/>
        <v>2353.4500000000003</v>
      </c>
      <c r="H1115" s="85">
        <f t="shared" si="761"/>
        <v>1857.075</v>
      </c>
      <c r="I1115" s="83"/>
      <c r="J1115" s="83"/>
      <c r="K1115" s="83"/>
    </row>
    <row r="1116" spans="1:11" ht="14" hidden="1" x14ac:dyDescent="0.15">
      <c r="A1116" s="26">
        <v>80</v>
      </c>
      <c r="B1116" s="28"/>
      <c r="C1116" s="85">
        <f t="shared" ref="C1116:H1116" si="762">C967*$N$3</f>
        <v>3448.5000000000005</v>
      </c>
      <c r="D1116" s="85">
        <f t="shared" si="762"/>
        <v>3106.1250000000005</v>
      </c>
      <c r="E1116" s="85">
        <f t="shared" si="762"/>
        <v>2824.2500000000005</v>
      </c>
      <c r="F1116" s="85">
        <f t="shared" si="762"/>
        <v>2526.4250000000002</v>
      </c>
      <c r="G1116" s="85">
        <f t="shared" si="762"/>
        <v>2353.4500000000003</v>
      </c>
      <c r="H1116" s="85">
        <f t="shared" si="762"/>
        <v>1857.075</v>
      </c>
      <c r="I1116" s="83"/>
      <c r="J1116" s="83"/>
      <c r="K1116" s="83"/>
    </row>
    <row r="1117" spans="1:11" ht="14" hidden="1" x14ac:dyDescent="0.15">
      <c r="A1117" s="26">
        <v>81</v>
      </c>
      <c r="B1117" s="28"/>
      <c r="C1117" s="85">
        <f t="shared" ref="C1117:H1117" si="763">C968*$N$3</f>
        <v>3448.5000000000005</v>
      </c>
      <c r="D1117" s="85">
        <f t="shared" si="763"/>
        <v>3106.1250000000005</v>
      </c>
      <c r="E1117" s="85">
        <f t="shared" si="763"/>
        <v>2824.2500000000005</v>
      </c>
      <c r="F1117" s="85">
        <f t="shared" si="763"/>
        <v>2526.4250000000002</v>
      </c>
      <c r="G1117" s="85">
        <f t="shared" si="763"/>
        <v>2353.4500000000003</v>
      </c>
      <c r="H1117" s="85">
        <f t="shared" si="763"/>
        <v>1857.075</v>
      </c>
      <c r="I1117" s="83"/>
      <c r="J1117" s="83"/>
      <c r="K1117" s="83"/>
    </row>
    <row r="1118" spans="1:11" ht="14" hidden="1" x14ac:dyDescent="0.15">
      <c r="A1118" s="26">
        <v>82</v>
      </c>
      <c r="B1118" s="28"/>
      <c r="C1118" s="85">
        <f t="shared" ref="C1118:H1118" si="764">C969*$N$3</f>
        <v>3448.5000000000005</v>
      </c>
      <c r="D1118" s="85">
        <f t="shared" si="764"/>
        <v>3106.1250000000005</v>
      </c>
      <c r="E1118" s="85">
        <f t="shared" si="764"/>
        <v>2824.2500000000005</v>
      </c>
      <c r="F1118" s="85">
        <f t="shared" si="764"/>
        <v>2526.4250000000002</v>
      </c>
      <c r="G1118" s="85">
        <f t="shared" si="764"/>
        <v>2353.4500000000003</v>
      </c>
      <c r="H1118" s="85">
        <f t="shared" si="764"/>
        <v>1857.075</v>
      </c>
      <c r="I1118" s="83"/>
      <c r="J1118" s="83"/>
      <c r="K1118" s="83"/>
    </row>
    <row r="1119" spans="1:11" ht="14" hidden="1" x14ac:dyDescent="0.15">
      <c r="A1119" s="26">
        <v>83</v>
      </c>
      <c r="B1119" s="28"/>
      <c r="C1119" s="85">
        <f t="shared" ref="C1119:H1119" si="765">C970*$N$3</f>
        <v>3448.5000000000005</v>
      </c>
      <c r="D1119" s="85">
        <f t="shared" si="765"/>
        <v>3106.1250000000005</v>
      </c>
      <c r="E1119" s="85">
        <f t="shared" si="765"/>
        <v>2824.2500000000005</v>
      </c>
      <c r="F1119" s="85">
        <f t="shared" si="765"/>
        <v>2526.4250000000002</v>
      </c>
      <c r="G1119" s="85">
        <f t="shared" si="765"/>
        <v>2353.4500000000003</v>
      </c>
      <c r="H1119" s="85">
        <f t="shared" si="765"/>
        <v>1857.075</v>
      </c>
      <c r="I1119" s="83"/>
      <c r="J1119" s="83"/>
      <c r="K1119" s="83"/>
    </row>
    <row r="1120" spans="1:11" ht="14" hidden="1" x14ac:dyDescent="0.15">
      <c r="A1120" s="26">
        <v>84</v>
      </c>
      <c r="B1120" s="28" t="s">
        <v>3</v>
      </c>
      <c r="C1120" s="85">
        <f t="shared" ref="C1120:H1120" si="766">C971*$N$3</f>
        <v>3448.5000000000005</v>
      </c>
      <c r="D1120" s="85">
        <f t="shared" si="766"/>
        <v>3106.1250000000005</v>
      </c>
      <c r="E1120" s="85">
        <f t="shared" si="766"/>
        <v>2824.2500000000005</v>
      </c>
      <c r="F1120" s="85">
        <f t="shared" si="766"/>
        <v>2526.4250000000002</v>
      </c>
      <c r="G1120" s="85">
        <f t="shared" si="766"/>
        <v>2353.4500000000003</v>
      </c>
      <c r="H1120" s="85">
        <f t="shared" si="766"/>
        <v>1857.075</v>
      </c>
      <c r="I1120" s="83"/>
      <c r="J1120" s="83"/>
      <c r="K1120" s="83"/>
    </row>
    <row r="1121" spans="1:11" ht="14" hidden="1" x14ac:dyDescent="0.15">
      <c r="A1121" s="26">
        <v>1</v>
      </c>
      <c r="B1121" s="28" t="s">
        <v>4</v>
      </c>
      <c r="C1121" s="85">
        <f t="shared" ref="C1121:H1121" si="767">C972*$N$3</f>
        <v>194.70000000000002</v>
      </c>
      <c r="D1121" s="85">
        <f t="shared" si="767"/>
        <v>175.45000000000002</v>
      </c>
      <c r="E1121" s="85">
        <f t="shared" si="767"/>
        <v>159.5</v>
      </c>
      <c r="F1121" s="85">
        <f t="shared" si="767"/>
        <v>142.72500000000002</v>
      </c>
      <c r="G1121" s="85">
        <f t="shared" si="767"/>
        <v>132.82500000000002</v>
      </c>
      <c r="H1121" s="85">
        <f t="shared" si="767"/>
        <v>104.77500000000001</v>
      </c>
      <c r="I1121" s="83"/>
      <c r="J1121" s="83"/>
      <c r="K1121" s="83"/>
    </row>
    <row r="1122" spans="1:11" ht="14" hidden="1" x14ac:dyDescent="0.15">
      <c r="A1122" s="26">
        <v>2</v>
      </c>
      <c r="B1122" s="28" t="s">
        <v>1</v>
      </c>
      <c r="C1122" s="85">
        <f t="shared" ref="C1122:H1122" si="768">C973*$N$3</f>
        <v>319</v>
      </c>
      <c r="D1122" s="85">
        <f t="shared" si="768"/>
        <v>287.375</v>
      </c>
      <c r="E1122" s="85">
        <f t="shared" si="768"/>
        <v>261.25</v>
      </c>
      <c r="F1122" s="85">
        <f t="shared" si="768"/>
        <v>233.75000000000003</v>
      </c>
      <c r="G1122" s="85">
        <f t="shared" si="768"/>
        <v>217.8</v>
      </c>
      <c r="H1122" s="85">
        <f t="shared" si="768"/>
        <v>171.875</v>
      </c>
      <c r="I1122" s="83"/>
      <c r="J1122" s="83"/>
      <c r="K1122" s="83"/>
    </row>
    <row r="1123" spans="1:11" ht="14" hidden="1" x14ac:dyDescent="0.15">
      <c r="A1123" s="26">
        <v>3</v>
      </c>
      <c r="B1123" s="28" t="s">
        <v>5</v>
      </c>
      <c r="C1123" s="85">
        <f t="shared" ref="C1123:H1123" si="769">C974*$N$3</f>
        <v>466.12500000000006</v>
      </c>
      <c r="D1123" s="85">
        <f t="shared" si="769"/>
        <v>419.92500000000001</v>
      </c>
      <c r="E1123" s="85">
        <f t="shared" si="769"/>
        <v>381.70000000000005</v>
      </c>
      <c r="F1123" s="85">
        <f t="shared" si="769"/>
        <v>341.55</v>
      </c>
      <c r="G1123" s="85">
        <f t="shared" si="769"/>
        <v>318.17500000000001</v>
      </c>
      <c r="H1123" s="85">
        <f t="shared" si="769"/>
        <v>251.07500000000002</v>
      </c>
      <c r="I1123" s="83"/>
      <c r="J1123" s="83"/>
      <c r="K1123" s="83"/>
    </row>
    <row r="1124" spans="1:11" ht="14" hidden="1" thickBot="1" x14ac:dyDescent="0.2">
      <c r="I1124" s="83"/>
      <c r="J1124" s="83"/>
      <c r="K1124" s="83"/>
    </row>
    <row r="1125" spans="1:11" ht="18" hidden="1" x14ac:dyDescent="0.2">
      <c r="A1125" s="198" t="s">
        <v>23</v>
      </c>
      <c r="B1125" s="199"/>
      <c r="C1125" s="199"/>
      <c r="D1125" s="199"/>
      <c r="E1125" s="199"/>
      <c r="F1125" s="199"/>
      <c r="G1125" s="199"/>
    </row>
    <row r="1126" spans="1:11" ht="18" hidden="1" x14ac:dyDescent="0.2">
      <c r="A1126" s="200" t="s">
        <v>6</v>
      </c>
      <c r="B1126" s="201"/>
      <c r="C1126" s="201"/>
      <c r="D1126" s="201"/>
      <c r="E1126" s="201"/>
      <c r="F1126" s="201"/>
      <c r="G1126" s="201"/>
    </row>
    <row r="1127" spans="1:11" hidden="1" x14ac:dyDescent="0.15">
      <c r="A1127" s="196" t="s">
        <v>0</v>
      </c>
      <c r="B1127" s="197"/>
      <c r="C1127" s="197"/>
      <c r="D1127" s="197"/>
      <c r="E1127" s="197"/>
      <c r="F1127" s="197"/>
      <c r="G1127" s="197"/>
    </row>
    <row r="1128" spans="1:11" hidden="1" x14ac:dyDescent="0.15">
      <c r="A1128" s="76" t="s">
        <v>2</v>
      </c>
      <c r="B1128" s="17" t="s">
        <v>2</v>
      </c>
      <c r="C1128" s="36">
        <v>10000</v>
      </c>
      <c r="D1128" s="36">
        <v>20000</v>
      </c>
      <c r="E1128" s="36"/>
      <c r="F1128" s="80"/>
      <c r="G1128" s="80"/>
    </row>
    <row r="1129" spans="1:11" ht="15" hidden="1" x14ac:dyDescent="0.2">
      <c r="A1129" s="76">
        <v>18</v>
      </c>
      <c r="B1129" s="17"/>
      <c r="C1129" s="91">
        <v>1655</v>
      </c>
      <c r="D1129" s="93">
        <v>1300</v>
      </c>
      <c r="E1129" s="84"/>
      <c r="F1129" s="85"/>
      <c r="G1129" s="85"/>
      <c r="I1129" s="83"/>
      <c r="J1129" s="83"/>
    </row>
    <row r="1130" spans="1:11" ht="15" hidden="1" x14ac:dyDescent="0.2">
      <c r="A1130" s="76">
        <v>19</v>
      </c>
      <c r="B1130" s="17"/>
      <c r="C1130" s="91">
        <v>1675</v>
      </c>
      <c r="D1130" s="93">
        <v>1311</v>
      </c>
      <c r="E1130" s="84"/>
      <c r="F1130" s="85"/>
      <c r="G1130" s="85"/>
      <c r="I1130" s="83"/>
      <c r="J1130" s="83"/>
    </row>
    <row r="1131" spans="1:11" ht="15" hidden="1" x14ac:dyDescent="0.2">
      <c r="A1131" s="76">
        <v>20</v>
      </c>
      <c r="B1131" s="17"/>
      <c r="C1131" s="91">
        <v>1699</v>
      </c>
      <c r="D1131" s="93">
        <v>1324</v>
      </c>
      <c r="E1131" s="84"/>
      <c r="F1131" s="85"/>
      <c r="G1131" s="85"/>
      <c r="I1131" s="83"/>
      <c r="J1131" s="83"/>
    </row>
    <row r="1132" spans="1:11" ht="15" hidden="1" x14ac:dyDescent="0.2">
      <c r="A1132" s="76">
        <v>21</v>
      </c>
      <c r="B1132" s="17"/>
      <c r="C1132" s="91">
        <v>1720</v>
      </c>
      <c r="D1132" s="93">
        <v>1339</v>
      </c>
      <c r="E1132" s="84"/>
      <c r="F1132" s="85"/>
      <c r="G1132" s="85"/>
      <c r="I1132" s="83"/>
      <c r="J1132" s="83"/>
    </row>
    <row r="1133" spans="1:11" ht="15" hidden="1" x14ac:dyDescent="0.2">
      <c r="A1133" s="76">
        <v>22</v>
      </c>
      <c r="B1133" s="17"/>
      <c r="C1133" s="91">
        <v>1743</v>
      </c>
      <c r="D1133" s="93">
        <v>1354</v>
      </c>
      <c r="E1133" s="84"/>
      <c r="F1133" s="85"/>
      <c r="G1133" s="85"/>
      <c r="I1133" s="83"/>
      <c r="J1133" s="83"/>
    </row>
    <row r="1134" spans="1:11" ht="15" hidden="1" x14ac:dyDescent="0.2">
      <c r="A1134" s="76">
        <v>23</v>
      </c>
      <c r="B1134" s="17"/>
      <c r="C1134" s="91">
        <v>1769</v>
      </c>
      <c r="D1134" s="93">
        <v>1369</v>
      </c>
      <c r="E1134" s="84"/>
      <c r="F1134" s="85"/>
      <c r="G1134" s="85"/>
      <c r="I1134" s="83"/>
      <c r="J1134" s="83"/>
    </row>
    <row r="1135" spans="1:11" ht="15" hidden="1" x14ac:dyDescent="0.2">
      <c r="A1135" s="76">
        <v>24</v>
      </c>
      <c r="B1135" s="17"/>
      <c r="C1135" s="91">
        <v>1792</v>
      </c>
      <c r="D1135" s="93">
        <v>1387</v>
      </c>
      <c r="E1135" s="84"/>
      <c r="F1135" s="85"/>
      <c r="G1135" s="85"/>
      <c r="I1135" s="83"/>
      <c r="J1135" s="83"/>
    </row>
    <row r="1136" spans="1:11" ht="15" hidden="1" x14ac:dyDescent="0.2">
      <c r="A1136" s="76">
        <v>25</v>
      </c>
      <c r="B1136" s="17"/>
      <c r="C1136" s="91">
        <v>1816</v>
      </c>
      <c r="D1136" s="93">
        <v>1404</v>
      </c>
      <c r="E1136" s="84"/>
      <c r="F1136" s="85"/>
      <c r="G1136" s="85"/>
      <c r="I1136" s="83"/>
      <c r="J1136" s="83"/>
    </row>
    <row r="1137" spans="1:10" ht="15" hidden="1" x14ac:dyDescent="0.2">
      <c r="A1137" s="76">
        <v>26</v>
      </c>
      <c r="B1137" s="17"/>
      <c r="C1137" s="91">
        <v>1855</v>
      </c>
      <c r="D1137" s="93">
        <v>1428</v>
      </c>
      <c r="E1137" s="84"/>
      <c r="F1137" s="85"/>
      <c r="G1137" s="85"/>
      <c r="I1137" s="83"/>
      <c r="J1137" s="83"/>
    </row>
    <row r="1138" spans="1:10" ht="15" hidden="1" x14ac:dyDescent="0.2">
      <c r="A1138" s="76">
        <v>27</v>
      </c>
      <c r="B1138" s="17"/>
      <c r="C1138" s="91">
        <v>1892</v>
      </c>
      <c r="D1138" s="93">
        <v>1453</v>
      </c>
      <c r="E1138" s="84"/>
      <c r="F1138" s="85"/>
      <c r="G1138" s="85"/>
      <c r="I1138" s="83"/>
      <c r="J1138" s="83"/>
    </row>
    <row r="1139" spans="1:10" ht="15" hidden="1" x14ac:dyDescent="0.2">
      <c r="A1139" s="76">
        <v>28</v>
      </c>
      <c r="B1139" s="17"/>
      <c r="C1139" s="91">
        <v>1933</v>
      </c>
      <c r="D1139" s="93">
        <v>1481</v>
      </c>
      <c r="E1139" s="84"/>
      <c r="F1139" s="85"/>
      <c r="G1139" s="85"/>
      <c r="I1139" s="83"/>
      <c r="J1139" s="83"/>
    </row>
    <row r="1140" spans="1:10" ht="15" hidden="1" x14ac:dyDescent="0.2">
      <c r="A1140" s="76">
        <v>29</v>
      </c>
      <c r="B1140" s="17"/>
      <c r="C1140" s="91">
        <v>1973</v>
      </c>
      <c r="D1140" s="93">
        <v>1510</v>
      </c>
      <c r="E1140" s="84"/>
      <c r="F1140" s="85"/>
      <c r="G1140" s="85"/>
      <c r="I1140" s="83"/>
      <c r="J1140" s="83"/>
    </row>
    <row r="1141" spans="1:10" ht="15" hidden="1" x14ac:dyDescent="0.2">
      <c r="A1141" s="76">
        <v>30</v>
      </c>
      <c r="B1141" s="17"/>
      <c r="C1141" s="91">
        <v>2017</v>
      </c>
      <c r="D1141" s="93">
        <v>1540</v>
      </c>
      <c r="E1141" s="84"/>
      <c r="F1141" s="85"/>
      <c r="G1141" s="85"/>
      <c r="I1141" s="83"/>
      <c r="J1141" s="83"/>
    </row>
    <row r="1142" spans="1:10" ht="15" hidden="1" x14ac:dyDescent="0.2">
      <c r="A1142" s="76">
        <v>31</v>
      </c>
      <c r="B1142" s="17"/>
      <c r="C1142" s="91">
        <v>2061</v>
      </c>
      <c r="D1142" s="93">
        <v>1570</v>
      </c>
      <c r="E1142" s="84"/>
      <c r="F1142" s="85"/>
      <c r="G1142" s="85"/>
      <c r="I1142" s="83"/>
      <c r="J1142" s="83"/>
    </row>
    <row r="1143" spans="1:10" ht="15" hidden="1" x14ac:dyDescent="0.2">
      <c r="A1143" s="76">
        <v>32</v>
      </c>
      <c r="B1143" s="17"/>
      <c r="C1143" s="91">
        <v>2105</v>
      </c>
      <c r="D1143" s="93">
        <v>1603</v>
      </c>
      <c r="E1143" s="84"/>
      <c r="F1143" s="85"/>
      <c r="G1143" s="85"/>
      <c r="I1143" s="83"/>
      <c r="J1143" s="83"/>
    </row>
    <row r="1144" spans="1:10" ht="15" hidden="1" x14ac:dyDescent="0.2">
      <c r="A1144" s="76">
        <v>33</v>
      </c>
      <c r="B1144" s="17"/>
      <c r="C1144" s="91">
        <v>2152</v>
      </c>
      <c r="D1144" s="93">
        <v>1638</v>
      </c>
      <c r="E1144" s="84"/>
      <c r="F1144" s="85"/>
      <c r="G1144" s="85"/>
      <c r="I1144" s="83"/>
      <c r="J1144" s="83"/>
    </row>
    <row r="1145" spans="1:10" ht="15" hidden="1" x14ac:dyDescent="0.2">
      <c r="A1145" s="76">
        <v>34</v>
      </c>
      <c r="B1145" s="17"/>
      <c r="C1145" s="91">
        <v>2200</v>
      </c>
      <c r="D1145" s="93">
        <v>1672</v>
      </c>
      <c r="E1145" s="84"/>
      <c r="F1145" s="85"/>
      <c r="G1145" s="85"/>
      <c r="I1145" s="83"/>
      <c r="J1145" s="83"/>
    </row>
    <row r="1146" spans="1:10" ht="15" hidden="1" x14ac:dyDescent="0.2">
      <c r="A1146" s="76">
        <v>35</v>
      </c>
      <c r="B1146" s="17"/>
      <c r="C1146" s="91">
        <v>2252</v>
      </c>
      <c r="D1146" s="93">
        <v>1710</v>
      </c>
      <c r="E1146" s="84"/>
      <c r="F1146" s="85"/>
      <c r="G1146" s="85"/>
      <c r="I1146" s="83"/>
      <c r="J1146" s="83"/>
    </row>
    <row r="1147" spans="1:10" ht="15" hidden="1" x14ac:dyDescent="0.2">
      <c r="A1147" s="76">
        <v>36</v>
      </c>
      <c r="B1147" s="17"/>
      <c r="C1147" s="91">
        <v>2302</v>
      </c>
      <c r="D1147" s="93">
        <v>1747</v>
      </c>
      <c r="E1147" s="84"/>
      <c r="F1147" s="85"/>
      <c r="G1147" s="85"/>
      <c r="I1147" s="83"/>
      <c r="J1147" s="83"/>
    </row>
    <row r="1148" spans="1:10" ht="15" hidden="1" x14ac:dyDescent="0.2">
      <c r="A1148" s="76">
        <v>37</v>
      </c>
      <c r="B1148" s="17"/>
      <c r="C1148" s="91">
        <v>2354</v>
      </c>
      <c r="D1148" s="93">
        <v>1786</v>
      </c>
      <c r="E1148" s="84"/>
      <c r="F1148" s="85"/>
      <c r="G1148" s="85"/>
      <c r="I1148" s="83"/>
      <c r="J1148" s="83"/>
    </row>
    <row r="1149" spans="1:10" ht="15" hidden="1" x14ac:dyDescent="0.2">
      <c r="A1149" s="76">
        <v>38</v>
      </c>
      <c r="B1149" s="17"/>
      <c r="C1149" s="91">
        <v>2409</v>
      </c>
      <c r="D1149" s="93">
        <v>1827</v>
      </c>
      <c r="E1149" s="84"/>
      <c r="F1149" s="85"/>
      <c r="G1149" s="85"/>
      <c r="I1149" s="83"/>
      <c r="J1149" s="83"/>
    </row>
    <row r="1150" spans="1:10" ht="15" hidden="1" x14ac:dyDescent="0.2">
      <c r="A1150" s="76">
        <v>39</v>
      </c>
      <c r="B1150" s="17"/>
      <c r="C1150" s="91">
        <v>2464</v>
      </c>
      <c r="D1150" s="93">
        <v>1868</v>
      </c>
      <c r="E1150" s="84"/>
      <c r="F1150" s="85"/>
      <c r="G1150" s="85"/>
      <c r="I1150" s="83"/>
      <c r="J1150" s="83"/>
    </row>
    <row r="1151" spans="1:10" ht="15" hidden="1" x14ac:dyDescent="0.2">
      <c r="A1151" s="76">
        <v>40</v>
      </c>
      <c r="B1151" s="17"/>
      <c r="C1151" s="91">
        <v>2521</v>
      </c>
      <c r="D1151" s="93">
        <v>1910</v>
      </c>
      <c r="E1151" s="84"/>
      <c r="F1151" s="85"/>
      <c r="G1151" s="85"/>
      <c r="I1151" s="83"/>
      <c r="J1151" s="83"/>
    </row>
    <row r="1152" spans="1:10" ht="15" hidden="1" x14ac:dyDescent="0.2">
      <c r="A1152" s="76">
        <v>41</v>
      </c>
      <c r="B1152" s="17"/>
      <c r="C1152" s="91">
        <v>2579</v>
      </c>
      <c r="D1152" s="93">
        <v>1954</v>
      </c>
      <c r="E1152" s="84"/>
      <c r="F1152" s="85"/>
      <c r="G1152" s="85"/>
      <c r="I1152" s="83"/>
      <c r="J1152" s="83"/>
    </row>
    <row r="1153" spans="1:10" ht="15" hidden="1" x14ac:dyDescent="0.2">
      <c r="A1153" s="76">
        <v>42</v>
      </c>
      <c r="B1153" s="17"/>
      <c r="C1153" s="91">
        <v>2639</v>
      </c>
      <c r="D1153" s="93">
        <v>2001</v>
      </c>
      <c r="E1153" s="84"/>
      <c r="F1153" s="85"/>
      <c r="G1153" s="85"/>
      <c r="I1153" s="83"/>
      <c r="J1153" s="83"/>
    </row>
    <row r="1154" spans="1:10" ht="15" hidden="1" x14ac:dyDescent="0.2">
      <c r="A1154" s="76">
        <v>43</v>
      </c>
      <c r="B1154" s="17"/>
      <c r="C1154" s="91">
        <v>2701</v>
      </c>
      <c r="D1154" s="93">
        <v>2048</v>
      </c>
      <c r="E1154" s="84"/>
      <c r="F1154" s="85"/>
      <c r="G1154" s="85"/>
      <c r="I1154" s="83"/>
      <c r="J1154" s="83"/>
    </row>
    <row r="1155" spans="1:10" ht="15" hidden="1" x14ac:dyDescent="0.2">
      <c r="A1155" s="76">
        <v>44</v>
      </c>
      <c r="B1155" s="17"/>
      <c r="C1155" s="91">
        <v>2765</v>
      </c>
      <c r="D1155" s="93">
        <v>2095</v>
      </c>
      <c r="E1155" s="84"/>
      <c r="F1155" s="85"/>
      <c r="G1155" s="85"/>
      <c r="I1155" s="83"/>
      <c r="J1155" s="83"/>
    </row>
    <row r="1156" spans="1:10" ht="15" hidden="1" x14ac:dyDescent="0.2">
      <c r="A1156" s="76">
        <v>45</v>
      </c>
      <c r="B1156" s="17"/>
      <c r="C1156" s="91">
        <v>2829</v>
      </c>
      <c r="D1156" s="93">
        <v>2145</v>
      </c>
      <c r="E1156" s="84"/>
      <c r="F1156" s="85"/>
      <c r="G1156" s="85"/>
      <c r="I1156" s="83"/>
      <c r="J1156" s="83"/>
    </row>
    <row r="1157" spans="1:10" ht="15" hidden="1" x14ac:dyDescent="0.2">
      <c r="A1157" s="76">
        <v>46</v>
      </c>
      <c r="B1157" s="17"/>
      <c r="C1157" s="91">
        <v>2894</v>
      </c>
      <c r="D1157" s="93">
        <v>2196</v>
      </c>
      <c r="E1157" s="84"/>
      <c r="F1157" s="85"/>
      <c r="G1157" s="85"/>
      <c r="I1157" s="83"/>
      <c r="J1157" s="83"/>
    </row>
    <row r="1158" spans="1:10" ht="15" hidden="1" x14ac:dyDescent="0.2">
      <c r="A1158" s="76">
        <v>47</v>
      </c>
      <c r="B1158" s="17"/>
      <c r="C1158" s="91">
        <v>2961</v>
      </c>
      <c r="D1158" s="93">
        <v>2247</v>
      </c>
      <c r="E1158" s="84"/>
      <c r="F1158" s="85"/>
      <c r="G1158" s="85"/>
      <c r="I1158" s="83"/>
      <c r="J1158" s="83"/>
    </row>
    <row r="1159" spans="1:10" ht="15" hidden="1" x14ac:dyDescent="0.2">
      <c r="A1159" s="76">
        <v>48</v>
      </c>
      <c r="B1159" s="17"/>
      <c r="C1159" s="91">
        <v>3031</v>
      </c>
      <c r="D1159" s="93">
        <v>2302</v>
      </c>
      <c r="E1159" s="84"/>
      <c r="F1159" s="85"/>
      <c r="G1159" s="85"/>
      <c r="I1159" s="83"/>
      <c r="J1159" s="83"/>
    </row>
    <row r="1160" spans="1:10" ht="15" hidden="1" x14ac:dyDescent="0.2">
      <c r="A1160" s="76">
        <v>49</v>
      </c>
      <c r="B1160" s="17"/>
      <c r="C1160" s="91">
        <v>3101</v>
      </c>
      <c r="D1160" s="93">
        <v>2356</v>
      </c>
      <c r="E1160" s="84"/>
      <c r="F1160" s="85"/>
      <c r="G1160" s="85"/>
      <c r="I1160" s="83"/>
      <c r="J1160" s="83"/>
    </row>
    <row r="1161" spans="1:10" ht="15" hidden="1" x14ac:dyDescent="0.2">
      <c r="A1161" s="76">
        <v>50</v>
      </c>
      <c r="B1161" s="17"/>
      <c r="C1161" s="91">
        <v>3173</v>
      </c>
      <c r="D1161" s="93">
        <v>2412</v>
      </c>
      <c r="E1161" s="84"/>
      <c r="F1161" s="85"/>
      <c r="G1161" s="85"/>
      <c r="I1161" s="83"/>
      <c r="J1161" s="83"/>
    </row>
    <row r="1162" spans="1:10" ht="15" hidden="1" x14ac:dyDescent="0.2">
      <c r="A1162" s="76">
        <v>51</v>
      </c>
      <c r="B1162" s="17"/>
      <c r="C1162" s="91">
        <v>3246</v>
      </c>
      <c r="D1162" s="93">
        <v>2467</v>
      </c>
      <c r="E1162" s="84"/>
      <c r="F1162" s="85"/>
      <c r="G1162" s="85"/>
      <c r="I1162" s="83"/>
      <c r="J1162" s="83"/>
    </row>
    <row r="1163" spans="1:10" ht="15" hidden="1" x14ac:dyDescent="0.2">
      <c r="A1163" s="76">
        <v>52</v>
      </c>
      <c r="B1163" s="17"/>
      <c r="C1163" s="91">
        <v>3320</v>
      </c>
      <c r="D1163" s="93">
        <v>2526</v>
      </c>
      <c r="E1163" s="84"/>
      <c r="F1163" s="85"/>
      <c r="G1163" s="85"/>
      <c r="I1163" s="83"/>
      <c r="J1163" s="83"/>
    </row>
    <row r="1164" spans="1:10" ht="15" hidden="1" x14ac:dyDescent="0.2">
      <c r="A1164" s="76">
        <v>53</v>
      </c>
      <c r="B1164" s="17"/>
      <c r="C1164" s="91">
        <v>3397</v>
      </c>
      <c r="D1164" s="93">
        <v>2587</v>
      </c>
      <c r="E1164" s="84"/>
      <c r="F1164" s="85"/>
      <c r="G1164" s="85"/>
      <c r="I1164" s="83"/>
      <c r="J1164" s="83"/>
    </row>
    <row r="1165" spans="1:10" ht="15" hidden="1" x14ac:dyDescent="0.2">
      <c r="A1165" s="76">
        <v>54</v>
      </c>
      <c r="B1165" s="77"/>
      <c r="C1165" s="91">
        <v>3474</v>
      </c>
      <c r="D1165" s="93">
        <v>2648</v>
      </c>
      <c r="E1165" s="84"/>
      <c r="F1165" s="85"/>
      <c r="G1165" s="85"/>
      <c r="I1165" s="83"/>
      <c r="J1165" s="83"/>
    </row>
    <row r="1166" spans="1:10" ht="15" hidden="1" x14ac:dyDescent="0.2">
      <c r="A1166" s="76">
        <v>55</v>
      </c>
      <c r="B1166" s="77"/>
      <c r="C1166" s="91">
        <v>3551</v>
      </c>
      <c r="D1166" s="93">
        <v>2711</v>
      </c>
      <c r="E1166" s="84"/>
      <c r="F1166" s="85"/>
      <c r="G1166" s="85"/>
      <c r="I1166" s="83"/>
      <c r="J1166" s="83"/>
    </row>
    <row r="1167" spans="1:10" ht="15" hidden="1" x14ac:dyDescent="0.2">
      <c r="A1167" s="76">
        <v>56</v>
      </c>
      <c r="B1167" s="77"/>
      <c r="C1167" s="91">
        <v>3633</v>
      </c>
      <c r="D1167" s="93">
        <v>2775</v>
      </c>
      <c r="E1167" s="84"/>
      <c r="F1167" s="85"/>
      <c r="G1167" s="85"/>
      <c r="I1167" s="83"/>
      <c r="J1167" s="83"/>
    </row>
    <row r="1168" spans="1:10" ht="15" hidden="1" x14ac:dyDescent="0.2">
      <c r="A1168" s="76">
        <v>57</v>
      </c>
      <c r="B1168" s="77"/>
      <c r="C1168" s="91">
        <v>3716</v>
      </c>
      <c r="D1168" s="93">
        <v>2840</v>
      </c>
      <c r="E1168" s="84"/>
      <c r="F1168" s="85"/>
      <c r="G1168" s="85"/>
      <c r="I1168" s="83"/>
      <c r="J1168" s="83"/>
    </row>
    <row r="1169" spans="1:10" ht="15" hidden="1" x14ac:dyDescent="0.2">
      <c r="A1169" s="76">
        <v>58</v>
      </c>
      <c r="B1169" s="77"/>
      <c r="C1169" s="91">
        <v>3797</v>
      </c>
      <c r="D1169" s="93">
        <v>2905</v>
      </c>
      <c r="E1169" s="84"/>
      <c r="F1169" s="85"/>
      <c r="G1169" s="85"/>
      <c r="I1169" s="83"/>
      <c r="J1169" s="83"/>
    </row>
    <row r="1170" spans="1:10" ht="15" hidden="1" x14ac:dyDescent="0.2">
      <c r="A1170" s="76">
        <v>59</v>
      </c>
      <c r="B1170" s="77"/>
      <c r="C1170" s="91">
        <v>3882</v>
      </c>
      <c r="D1170" s="93">
        <v>2973</v>
      </c>
      <c r="E1170" s="84"/>
      <c r="F1170" s="85"/>
      <c r="G1170" s="85"/>
      <c r="I1170" s="83"/>
      <c r="J1170" s="83"/>
    </row>
    <row r="1171" spans="1:10" ht="15" hidden="1" x14ac:dyDescent="0.2">
      <c r="A1171" s="76">
        <v>60</v>
      </c>
      <c r="B1171" s="77"/>
      <c r="C1171" s="91">
        <v>3970</v>
      </c>
      <c r="D1171" s="93">
        <v>3042</v>
      </c>
      <c r="E1171" s="84"/>
      <c r="F1171" s="85"/>
      <c r="G1171" s="85"/>
      <c r="I1171" s="83"/>
      <c r="J1171" s="83"/>
    </row>
    <row r="1172" spans="1:10" ht="15" hidden="1" x14ac:dyDescent="0.2">
      <c r="A1172" s="76">
        <v>61</v>
      </c>
      <c r="B1172" s="77"/>
      <c r="C1172" s="91">
        <v>4422</v>
      </c>
      <c r="D1172" s="93">
        <v>3405</v>
      </c>
      <c r="E1172" s="84"/>
      <c r="F1172" s="85"/>
      <c r="G1172" s="85"/>
      <c r="I1172" s="83"/>
      <c r="J1172" s="83"/>
    </row>
    <row r="1173" spans="1:10" ht="15" hidden="1" x14ac:dyDescent="0.2">
      <c r="A1173" s="76">
        <v>62</v>
      </c>
      <c r="B1173" s="77"/>
      <c r="C1173" s="91">
        <v>4911</v>
      </c>
      <c r="D1173" s="93">
        <v>3803</v>
      </c>
      <c r="E1173" s="84"/>
      <c r="F1173" s="85"/>
      <c r="G1173" s="85"/>
      <c r="I1173" s="83"/>
      <c r="J1173" s="83"/>
    </row>
    <row r="1174" spans="1:10" ht="15" hidden="1" x14ac:dyDescent="0.2">
      <c r="A1174" s="76">
        <v>63</v>
      </c>
      <c r="B1174" s="77"/>
      <c r="C1174" s="91">
        <v>5436</v>
      </c>
      <c r="D1174" s="93">
        <v>4231</v>
      </c>
      <c r="E1174" s="84"/>
      <c r="F1174" s="85"/>
      <c r="G1174" s="85"/>
      <c r="I1174" s="83"/>
      <c r="J1174" s="83"/>
    </row>
    <row r="1175" spans="1:10" ht="15" hidden="1" x14ac:dyDescent="0.2">
      <c r="A1175" s="76">
        <v>64</v>
      </c>
      <c r="B1175" s="77"/>
      <c r="C1175" s="91">
        <v>5998</v>
      </c>
      <c r="D1175" s="93">
        <v>4692</v>
      </c>
      <c r="E1175" s="84"/>
      <c r="F1175" s="85"/>
      <c r="G1175" s="85"/>
      <c r="I1175" s="83"/>
      <c r="J1175" s="83"/>
    </row>
    <row r="1176" spans="1:10" ht="15" hidden="1" x14ac:dyDescent="0.2">
      <c r="A1176" s="76">
        <v>65</v>
      </c>
      <c r="B1176" s="77"/>
      <c r="C1176" s="91">
        <v>6596</v>
      </c>
      <c r="D1176" s="93">
        <v>5186</v>
      </c>
      <c r="E1176" s="84"/>
      <c r="F1176" s="85"/>
      <c r="G1176" s="85"/>
      <c r="I1176" s="83"/>
      <c r="J1176" s="83"/>
    </row>
    <row r="1177" spans="1:10" ht="15" hidden="1" x14ac:dyDescent="0.2">
      <c r="A1177" s="76">
        <v>66</v>
      </c>
      <c r="B1177" s="77"/>
      <c r="C1177" s="91">
        <v>7231</v>
      </c>
      <c r="D1177" s="93">
        <v>5714</v>
      </c>
      <c r="E1177" s="84"/>
      <c r="F1177" s="85"/>
      <c r="G1177" s="85"/>
      <c r="I1177" s="83"/>
      <c r="J1177" s="83"/>
    </row>
    <row r="1178" spans="1:10" ht="15" hidden="1" x14ac:dyDescent="0.2">
      <c r="A1178" s="76">
        <v>67</v>
      </c>
      <c r="B1178" s="77"/>
      <c r="C1178" s="91">
        <v>7904</v>
      </c>
      <c r="D1178" s="93">
        <v>6273</v>
      </c>
      <c r="E1178" s="84"/>
      <c r="F1178" s="85"/>
      <c r="G1178" s="85"/>
      <c r="I1178" s="83"/>
      <c r="J1178" s="83"/>
    </row>
    <row r="1179" spans="1:10" ht="15" hidden="1" x14ac:dyDescent="0.2">
      <c r="A1179" s="76">
        <v>68</v>
      </c>
      <c r="B1179" s="77"/>
      <c r="C1179" s="91">
        <v>8610</v>
      </c>
      <c r="D1179" s="93">
        <v>6864</v>
      </c>
      <c r="E1179" s="84"/>
      <c r="F1179" s="85"/>
      <c r="G1179" s="85"/>
      <c r="I1179" s="83"/>
      <c r="J1179" s="83"/>
    </row>
    <row r="1180" spans="1:10" ht="15" hidden="1" x14ac:dyDescent="0.2">
      <c r="A1180" s="76">
        <v>69</v>
      </c>
      <c r="B1180" s="77"/>
      <c r="C1180" s="91">
        <v>9353</v>
      </c>
      <c r="D1180" s="93">
        <v>7486</v>
      </c>
      <c r="E1180" s="84"/>
      <c r="F1180" s="85"/>
      <c r="G1180" s="85"/>
      <c r="I1180" s="83"/>
      <c r="J1180" s="83"/>
    </row>
    <row r="1181" spans="1:10" ht="15" hidden="1" x14ac:dyDescent="0.2">
      <c r="A1181" s="76">
        <v>70</v>
      </c>
      <c r="B1181" s="77"/>
      <c r="C1181" s="91">
        <v>10134</v>
      </c>
      <c r="D1181" s="93">
        <v>8144</v>
      </c>
      <c r="E1181" s="84"/>
      <c r="F1181" s="85"/>
      <c r="G1181" s="85"/>
      <c r="I1181" s="83"/>
      <c r="J1181" s="83"/>
    </row>
    <row r="1182" spans="1:10" ht="15" hidden="1" x14ac:dyDescent="0.2">
      <c r="A1182" s="76">
        <v>71</v>
      </c>
      <c r="B1182" s="77"/>
      <c r="C1182" s="91">
        <v>10950</v>
      </c>
      <c r="D1182" s="93">
        <v>8832</v>
      </c>
      <c r="E1182" s="84"/>
      <c r="F1182" s="85"/>
      <c r="G1182" s="85"/>
      <c r="I1182" s="83"/>
      <c r="J1182" s="83"/>
    </row>
    <row r="1183" spans="1:10" ht="15" hidden="1" x14ac:dyDescent="0.2">
      <c r="A1183" s="76">
        <v>72</v>
      </c>
      <c r="B1183" s="77"/>
      <c r="C1183" s="91">
        <v>11804</v>
      </c>
      <c r="D1183" s="93">
        <v>9552</v>
      </c>
      <c r="E1183" s="84"/>
      <c r="F1183" s="85"/>
      <c r="G1183" s="85"/>
      <c r="I1183" s="83"/>
      <c r="J1183" s="83"/>
    </row>
    <row r="1184" spans="1:10" ht="15" hidden="1" x14ac:dyDescent="0.2">
      <c r="A1184" s="76">
        <v>73</v>
      </c>
      <c r="B1184" s="77"/>
      <c r="C1184" s="91">
        <v>12692</v>
      </c>
      <c r="D1184" s="93">
        <v>10308</v>
      </c>
      <c r="E1184" s="84"/>
      <c r="F1184" s="85"/>
      <c r="G1184" s="85"/>
      <c r="I1184" s="83"/>
      <c r="J1184" s="83"/>
    </row>
    <row r="1185" spans="1:10" ht="15" hidden="1" x14ac:dyDescent="0.2">
      <c r="A1185" s="76">
        <v>74</v>
      </c>
      <c r="B1185" s="77"/>
      <c r="C1185" s="91">
        <v>13618</v>
      </c>
      <c r="D1185" s="93">
        <v>11092</v>
      </c>
      <c r="E1185" s="84"/>
      <c r="F1185" s="85"/>
      <c r="G1185" s="85"/>
      <c r="I1185" s="83"/>
      <c r="J1185" s="83"/>
    </row>
    <row r="1186" spans="1:10" ht="15" hidden="1" x14ac:dyDescent="0.2">
      <c r="A1186" s="76">
        <v>75</v>
      </c>
      <c r="B1186" s="77"/>
      <c r="C1186" s="91">
        <v>14579</v>
      </c>
      <c r="D1186" s="93">
        <v>11912</v>
      </c>
      <c r="E1186" s="84"/>
      <c r="F1186" s="85"/>
      <c r="G1186" s="85"/>
      <c r="I1186" s="83"/>
      <c r="J1186" s="83"/>
    </row>
    <row r="1187" spans="1:10" ht="15" hidden="1" x14ac:dyDescent="0.2">
      <c r="A1187" s="76">
        <v>76</v>
      </c>
      <c r="B1187" s="77"/>
      <c r="C1187" s="91">
        <v>14579</v>
      </c>
      <c r="D1187" s="93">
        <v>11912</v>
      </c>
      <c r="E1187" s="84"/>
      <c r="F1187" s="85"/>
      <c r="G1187" s="85"/>
      <c r="I1187" s="83"/>
      <c r="J1187" s="83"/>
    </row>
    <row r="1188" spans="1:10" ht="15" hidden="1" x14ac:dyDescent="0.2">
      <c r="A1188" s="76">
        <v>77</v>
      </c>
      <c r="B1188" s="77"/>
      <c r="C1188" s="91">
        <v>14579</v>
      </c>
      <c r="D1188" s="93">
        <v>11912</v>
      </c>
      <c r="E1188" s="84"/>
      <c r="F1188" s="85"/>
      <c r="G1188" s="85"/>
      <c r="I1188" s="83"/>
      <c r="J1188" s="83"/>
    </row>
    <row r="1189" spans="1:10" ht="15" hidden="1" x14ac:dyDescent="0.2">
      <c r="A1189" s="76">
        <v>78</v>
      </c>
      <c r="B1189" s="77"/>
      <c r="C1189" s="91">
        <v>14579</v>
      </c>
      <c r="D1189" s="93">
        <v>11912</v>
      </c>
      <c r="E1189" s="84"/>
      <c r="F1189" s="85"/>
      <c r="G1189" s="85"/>
      <c r="I1189" s="83"/>
      <c r="J1189" s="83"/>
    </row>
    <row r="1190" spans="1:10" ht="15" hidden="1" x14ac:dyDescent="0.2">
      <c r="A1190" s="76">
        <v>79</v>
      </c>
      <c r="B1190" s="77"/>
      <c r="C1190" s="91">
        <v>14579</v>
      </c>
      <c r="D1190" s="93">
        <v>11912</v>
      </c>
      <c r="E1190" s="84"/>
      <c r="F1190" s="85"/>
      <c r="G1190" s="85"/>
      <c r="I1190" s="83"/>
      <c r="J1190" s="83"/>
    </row>
    <row r="1191" spans="1:10" ht="15" hidden="1" x14ac:dyDescent="0.2">
      <c r="A1191" s="76">
        <v>80</v>
      </c>
      <c r="B1191" s="77"/>
      <c r="C1191" s="91">
        <v>14579</v>
      </c>
      <c r="D1191" s="93">
        <v>11912</v>
      </c>
      <c r="E1191" s="84"/>
      <c r="F1191" s="85"/>
      <c r="G1191" s="85"/>
      <c r="I1191" s="83"/>
      <c r="J1191" s="83"/>
    </row>
    <row r="1192" spans="1:10" ht="15" hidden="1" x14ac:dyDescent="0.2">
      <c r="A1192" s="76">
        <v>81</v>
      </c>
      <c r="B1192" s="77"/>
      <c r="C1192" s="91">
        <v>14579</v>
      </c>
      <c r="D1192" s="93">
        <v>11912</v>
      </c>
      <c r="E1192" s="84"/>
      <c r="F1192" s="85"/>
      <c r="G1192" s="85"/>
      <c r="I1192" s="83"/>
      <c r="J1192" s="83"/>
    </row>
    <row r="1193" spans="1:10" ht="15" hidden="1" x14ac:dyDescent="0.2">
      <c r="A1193" s="76">
        <v>82</v>
      </c>
      <c r="B1193" s="77"/>
      <c r="C1193" s="91">
        <v>14579</v>
      </c>
      <c r="D1193" s="93">
        <v>11912</v>
      </c>
      <c r="E1193" s="84"/>
      <c r="F1193" s="85"/>
      <c r="G1193" s="85"/>
      <c r="I1193" s="83"/>
      <c r="J1193" s="83"/>
    </row>
    <row r="1194" spans="1:10" ht="15" hidden="1" x14ac:dyDescent="0.2">
      <c r="A1194" s="76">
        <v>83</v>
      </c>
      <c r="B1194" s="77"/>
      <c r="C1194" s="91">
        <v>14579</v>
      </c>
      <c r="D1194" s="93">
        <v>11912</v>
      </c>
      <c r="E1194" s="84"/>
      <c r="F1194" s="85"/>
      <c r="G1194" s="85"/>
      <c r="I1194" s="83"/>
      <c r="J1194" s="83"/>
    </row>
    <row r="1195" spans="1:10" ht="15" hidden="1" x14ac:dyDescent="0.2">
      <c r="A1195" s="76">
        <v>84</v>
      </c>
      <c r="B1195" s="77" t="s">
        <v>3</v>
      </c>
      <c r="C1195" s="91">
        <v>14579</v>
      </c>
      <c r="D1195" s="93">
        <v>11912</v>
      </c>
      <c r="E1195" s="84"/>
      <c r="F1195" s="85"/>
      <c r="G1195" s="85"/>
      <c r="I1195" s="83"/>
      <c r="J1195" s="83"/>
    </row>
    <row r="1196" spans="1:10" ht="15" hidden="1" x14ac:dyDescent="0.2">
      <c r="A1196" s="76">
        <v>1</v>
      </c>
      <c r="B1196" s="77" t="s">
        <v>4</v>
      </c>
      <c r="C1196" s="92">
        <v>746</v>
      </c>
      <c r="D1196" s="94">
        <v>586</v>
      </c>
      <c r="E1196" s="84"/>
      <c r="F1196" s="89"/>
      <c r="G1196" s="89"/>
      <c r="I1196" s="83"/>
      <c r="J1196" s="83"/>
    </row>
    <row r="1197" spans="1:10" ht="15" hidden="1" x14ac:dyDescent="0.2">
      <c r="A1197" s="76">
        <v>2</v>
      </c>
      <c r="B1197" s="77" t="s">
        <v>1</v>
      </c>
      <c r="C1197" s="91">
        <v>1267</v>
      </c>
      <c r="D1197" s="93">
        <v>995</v>
      </c>
      <c r="E1197" s="84"/>
      <c r="F1197" s="85"/>
      <c r="G1197" s="85"/>
      <c r="I1197" s="83"/>
      <c r="J1197" s="83"/>
    </row>
    <row r="1198" spans="1:10" ht="15" hidden="1" x14ac:dyDescent="0.2">
      <c r="A1198" s="76">
        <v>3</v>
      </c>
      <c r="B1198" s="77" t="s">
        <v>5</v>
      </c>
      <c r="C1198" s="91">
        <v>1787</v>
      </c>
      <c r="D1198" s="93">
        <v>1404</v>
      </c>
      <c r="E1198" s="84"/>
      <c r="F1198" s="85"/>
      <c r="G1198" s="85"/>
      <c r="I1198" s="83"/>
      <c r="J1198" s="83"/>
    </row>
    <row r="1199" spans="1:10" hidden="1" x14ac:dyDescent="0.15">
      <c r="A1199" s="76"/>
      <c r="B1199" s="86"/>
      <c r="C1199" s="87"/>
      <c r="D1199" s="87"/>
      <c r="E1199" s="87"/>
      <c r="F1199" s="87"/>
      <c r="G1199" s="87"/>
    </row>
    <row r="1200" spans="1:10" ht="18" hidden="1" x14ac:dyDescent="0.2">
      <c r="A1200" s="200" t="s">
        <v>24</v>
      </c>
      <c r="B1200" s="201"/>
      <c r="C1200" s="201"/>
      <c r="D1200" s="201"/>
      <c r="E1200" s="201"/>
      <c r="F1200" s="201"/>
      <c r="G1200" s="201"/>
    </row>
    <row r="1201" spans="1:10" hidden="1" x14ac:dyDescent="0.15">
      <c r="A1201" s="196" t="s">
        <v>0</v>
      </c>
      <c r="B1201" s="197"/>
      <c r="C1201" s="197"/>
      <c r="D1201" s="197"/>
      <c r="E1201" s="197"/>
      <c r="F1201" s="197"/>
      <c r="G1201" s="197"/>
    </row>
    <row r="1202" spans="1:10" hidden="1" x14ac:dyDescent="0.15">
      <c r="A1202" s="76" t="s">
        <v>2</v>
      </c>
      <c r="B1202" s="17" t="s">
        <v>2</v>
      </c>
      <c r="C1202" s="36">
        <v>10000</v>
      </c>
      <c r="D1202" s="36">
        <v>20000</v>
      </c>
      <c r="E1202" s="36"/>
      <c r="F1202" s="80"/>
      <c r="G1202" s="80"/>
    </row>
    <row r="1203" spans="1:10" hidden="1" x14ac:dyDescent="0.15">
      <c r="A1203" s="76">
        <v>18</v>
      </c>
      <c r="B1203" s="77"/>
      <c r="C1203" s="18">
        <f>C1129*$K$2</f>
        <v>137.91666666666666</v>
      </c>
      <c r="D1203" s="18">
        <f>D1129*$K$2</f>
        <v>108.33333333333333</v>
      </c>
      <c r="E1203" s="18">
        <v>0</v>
      </c>
      <c r="F1203" s="18">
        <v>0</v>
      </c>
      <c r="G1203" s="18">
        <v>0</v>
      </c>
      <c r="I1203" s="83"/>
      <c r="J1203" s="83"/>
    </row>
    <row r="1204" spans="1:10" hidden="1" x14ac:dyDescent="0.15">
      <c r="A1204" s="76">
        <v>19</v>
      </c>
      <c r="B1204" s="77"/>
      <c r="C1204" s="18">
        <f t="shared" ref="C1204:D1204" si="770">C1130*$K$2</f>
        <v>139.58333333333331</v>
      </c>
      <c r="D1204" s="18">
        <f t="shared" si="770"/>
        <v>109.25</v>
      </c>
      <c r="E1204" s="18">
        <v>0</v>
      </c>
      <c r="F1204" s="18">
        <v>0</v>
      </c>
      <c r="G1204" s="18">
        <v>0</v>
      </c>
      <c r="I1204" s="83"/>
      <c r="J1204" s="83"/>
    </row>
    <row r="1205" spans="1:10" hidden="1" x14ac:dyDescent="0.15">
      <c r="A1205" s="76">
        <v>20</v>
      </c>
      <c r="B1205" s="77"/>
      <c r="C1205" s="18">
        <f t="shared" ref="C1205:D1205" si="771">C1131*$K$2</f>
        <v>141.58333333333331</v>
      </c>
      <c r="D1205" s="18">
        <f t="shared" si="771"/>
        <v>110.33333333333333</v>
      </c>
      <c r="E1205" s="18">
        <v>0</v>
      </c>
      <c r="F1205" s="18">
        <v>0</v>
      </c>
      <c r="G1205" s="18">
        <v>0</v>
      </c>
      <c r="I1205" s="83"/>
      <c r="J1205" s="83"/>
    </row>
    <row r="1206" spans="1:10" hidden="1" x14ac:dyDescent="0.15">
      <c r="A1206" s="76">
        <v>21</v>
      </c>
      <c r="B1206" s="77"/>
      <c r="C1206" s="18">
        <f t="shared" ref="C1206:D1206" si="772">C1132*$K$2</f>
        <v>143.33333333333331</v>
      </c>
      <c r="D1206" s="18">
        <f t="shared" si="772"/>
        <v>111.58333333333333</v>
      </c>
      <c r="E1206" s="18">
        <v>0</v>
      </c>
      <c r="F1206" s="18">
        <v>0</v>
      </c>
      <c r="G1206" s="18">
        <v>0</v>
      </c>
      <c r="I1206" s="83"/>
      <c r="J1206" s="83"/>
    </row>
    <row r="1207" spans="1:10" hidden="1" x14ac:dyDescent="0.15">
      <c r="A1207" s="76">
        <v>22</v>
      </c>
      <c r="B1207" s="77"/>
      <c r="C1207" s="18">
        <f t="shared" ref="C1207:D1207" si="773">C1133*$K$2</f>
        <v>145.25</v>
      </c>
      <c r="D1207" s="18">
        <f t="shared" si="773"/>
        <v>112.83333333333333</v>
      </c>
      <c r="E1207" s="18">
        <v>0</v>
      </c>
      <c r="F1207" s="18">
        <v>0</v>
      </c>
      <c r="G1207" s="18">
        <v>0</v>
      </c>
      <c r="I1207" s="83"/>
      <c r="J1207" s="83"/>
    </row>
    <row r="1208" spans="1:10" hidden="1" x14ac:dyDescent="0.15">
      <c r="A1208" s="76">
        <v>23</v>
      </c>
      <c r="B1208" s="77"/>
      <c r="C1208" s="18">
        <f t="shared" ref="C1208:D1208" si="774">C1134*$K$2</f>
        <v>147.41666666666666</v>
      </c>
      <c r="D1208" s="18">
        <f t="shared" si="774"/>
        <v>114.08333333333333</v>
      </c>
      <c r="E1208" s="18">
        <v>0</v>
      </c>
      <c r="F1208" s="18">
        <v>0</v>
      </c>
      <c r="G1208" s="18">
        <v>0</v>
      </c>
      <c r="I1208" s="83"/>
      <c r="J1208" s="83"/>
    </row>
    <row r="1209" spans="1:10" hidden="1" x14ac:dyDescent="0.15">
      <c r="A1209" s="76">
        <v>24</v>
      </c>
      <c r="B1209" s="77"/>
      <c r="C1209" s="18">
        <f t="shared" ref="C1209:D1209" si="775">C1135*$K$2</f>
        <v>149.33333333333331</v>
      </c>
      <c r="D1209" s="18">
        <f t="shared" si="775"/>
        <v>115.58333333333333</v>
      </c>
      <c r="E1209" s="18">
        <v>0</v>
      </c>
      <c r="F1209" s="18">
        <v>0</v>
      </c>
      <c r="G1209" s="18">
        <v>0</v>
      </c>
      <c r="I1209" s="83"/>
      <c r="J1209" s="83"/>
    </row>
    <row r="1210" spans="1:10" hidden="1" x14ac:dyDescent="0.15">
      <c r="A1210" s="76">
        <v>25</v>
      </c>
      <c r="B1210" s="77"/>
      <c r="C1210" s="18">
        <f t="shared" ref="C1210:D1210" si="776">C1136*$K$2</f>
        <v>151.33333333333331</v>
      </c>
      <c r="D1210" s="18">
        <f t="shared" si="776"/>
        <v>117</v>
      </c>
      <c r="E1210" s="18">
        <v>0</v>
      </c>
      <c r="F1210" s="18">
        <v>0</v>
      </c>
      <c r="G1210" s="18">
        <v>0</v>
      </c>
      <c r="I1210" s="83"/>
      <c r="J1210" s="83"/>
    </row>
    <row r="1211" spans="1:10" hidden="1" x14ac:dyDescent="0.15">
      <c r="A1211" s="76">
        <v>26</v>
      </c>
      <c r="B1211" s="77"/>
      <c r="C1211" s="18">
        <f t="shared" ref="C1211:D1211" si="777">C1137*$K$2</f>
        <v>154.58333333333331</v>
      </c>
      <c r="D1211" s="18">
        <f t="shared" si="777"/>
        <v>119</v>
      </c>
      <c r="E1211" s="18">
        <v>0</v>
      </c>
      <c r="F1211" s="18">
        <v>0</v>
      </c>
      <c r="G1211" s="18">
        <v>0</v>
      </c>
      <c r="I1211" s="83"/>
      <c r="J1211" s="83"/>
    </row>
    <row r="1212" spans="1:10" hidden="1" x14ac:dyDescent="0.15">
      <c r="A1212" s="76">
        <v>27</v>
      </c>
      <c r="B1212" s="77"/>
      <c r="C1212" s="18">
        <f t="shared" ref="C1212:D1212" si="778">C1138*$K$2</f>
        <v>157.66666666666666</v>
      </c>
      <c r="D1212" s="18">
        <f t="shared" si="778"/>
        <v>121.08333333333333</v>
      </c>
      <c r="E1212" s="18">
        <v>0</v>
      </c>
      <c r="F1212" s="18">
        <v>0</v>
      </c>
      <c r="G1212" s="18">
        <v>0</v>
      </c>
      <c r="I1212" s="83"/>
      <c r="J1212" s="83"/>
    </row>
    <row r="1213" spans="1:10" hidden="1" x14ac:dyDescent="0.15">
      <c r="A1213" s="76">
        <v>28</v>
      </c>
      <c r="B1213" s="77"/>
      <c r="C1213" s="18">
        <f t="shared" ref="C1213:D1213" si="779">C1139*$K$2</f>
        <v>161.08333333333331</v>
      </c>
      <c r="D1213" s="18">
        <f t="shared" si="779"/>
        <v>123.41666666666666</v>
      </c>
      <c r="E1213" s="18">
        <v>0</v>
      </c>
      <c r="F1213" s="18">
        <v>0</v>
      </c>
      <c r="G1213" s="18">
        <v>0</v>
      </c>
      <c r="I1213" s="83"/>
      <c r="J1213" s="83"/>
    </row>
    <row r="1214" spans="1:10" hidden="1" x14ac:dyDescent="0.15">
      <c r="A1214" s="76">
        <v>29</v>
      </c>
      <c r="B1214" s="77"/>
      <c r="C1214" s="18">
        <f t="shared" ref="C1214:D1214" si="780">C1140*$K$2</f>
        <v>164.41666666666666</v>
      </c>
      <c r="D1214" s="18">
        <f t="shared" si="780"/>
        <v>125.83333333333333</v>
      </c>
      <c r="E1214" s="18">
        <v>0</v>
      </c>
      <c r="F1214" s="18">
        <v>0</v>
      </c>
      <c r="G1214" s="18">
        <v>0</v>
      </c>
      <c r="I1214" s="83"/>
      <c r="J1214" s="83"/>
    </row>
    <row r="1215" spans="1:10" hidden="1" x14ac:dyDescent="0.15">
      <c r="A1215" s="76">
        <v>30</v>
      </c>
      <c r="B1215" s="77"/>
      <c r="C1215" s="18">
        <f t="shared" ref="C1215:D1215" si="781">C1141*$K$2</f>
        <v>168.08333333333331</v>
      </c>
      <c r="D1215" s="18">
        <f t="shared" si="781"/>
        <v>128.33333333333331</v>
      </c>
      <c r="E1215" s="18">
        <v>0</v>
      </c>
      <c r="F1215" s="18">
        <v>0</v>
      </c>
      <c r="G1215" s="18">
        <v>0</v>
      </c>
      <c r="I1215" s="83"/>
      <c r="J1215" s="83"/>
    </row>
    <row r="1216" spans="1:10" hidden="1" x14ac:dyDescent="0.15">
      <c r="A1216" s="76">
        <v>31</v>
      </c>
      <c r="B1216" s="77"/>
      <c r="C1216" s="18">
        <f t="shared" ref="C1216:D1216" si="782">C1142*$K$2</f>
        <v>171.75</v>
      </c>
      <c r="D1216" s="18">
        <f t="shared" si="782"/>
        <v>130.83333333333331</v>
      </c>
      <c r="E1216" s="18">
        <v>0</v>
      </c>
      <c r="F1216" s="18">
        <v>0</v>
      </c>
      <c r="G1216" s="18">
        <v>0</v>
      </c>
      <c r="I1216" s="83"/>
      <c r="J1216" s="83"/>
    </row>
    <row r="1217" spans="1:10" hidden="1" x14ac:dyDescent="0.15">
      <c r="A1217" s="76">
        <v>32</v>
      </c>
      <c r="B1217" s="77"/>
      <c r="C1217" s="18">
        <f t="shared" ref="C1217:D1217" si="783">C1143*$K$2</f>
        <v>175.41666666666666</v>
      </c>
      <c r="D1217" s="18">
        <f t="shared" si="783"/>
        <v>133.58333333333331</v>
      </c>
      <c r="E1217" s="18">
        <v>0</v>
      </c>
      <c r="F1217" s="18">
        <v>0</v>
      </c>
      <c r="G1217" s="18">
        <v>0</v>
      </c>
      <c r="I1217" s="83"/>
      <c r="J1217" s="83"/>
    </row>
    <row r="1218" spans="1:10" hidden="1" x14ac:dyDescent="0.15">
      <c r="A1218" s="76">
        <v>33</v>
      </c>
      <c r="B1218" s="77"/>
      <c r="C1218" s="18">
        <f t="shared" ref="C1218:D1218" si="784">C1144*$K$2</f>
        <v>179.33333333333331</v>
      </c>
      <c r="D1218" s="18">
        <f t="shared" si="784"/>
        <v>136.5</v>
      </c>
      <c r="E1218" s="18">
        <v>0</v>
      </c>
      <c r="F1218" s="18">
        <v>0</v>
      </c>
      <c r="G1218" s="18">
        <v>0</v>
      </c>
      <c r="I1218" s="83"/>
      <c r="J1218" s="83"/>
    </row>
    <row r="1219" spans="1:10" hidden="1" x14ac:dyDescent="0.15">
      <c r="A1219" s="76">
        <v>34</v>
      </c>
      <c r="B1219" s="77"/>
      <c r="C1219" s="18">
        <f t="shared" ref="C1219:D1219" si="785">C1145*$K$2</f>
        <v>183.33333333333331</v>
      </c>
      <c r="D1219" s="18">
        <f t="shared" si="785"/>
        <v>139.33333333333331</v>
      </c>
      <c r="E1219" s="18">
        <v>0</v>
      </c>
      <c r="F1219" s="18">
        <v>0</v>
      </c>
      <c r="G1219" s="18">
        <v>0</v>
      </c>
      <c r="I1219" s="83"/>
      <c r="J1219" s="83"/>
    </row>
    <row r="1220" spans="1:10" hidden="1" x14ac:dyDescent="0.15">
      <c r="A1220" s="76">
        <v>35</v>
      </c>
      <c r="B1220" s="77"/>
      <c r="C1220" s="18">
        <f t="shared" ref="C1220:D1220" si="786">C1146*$K$2</f>
        <v>187.66666666666666</v>
      </c>
      <c r="D1220" s="18">
        <f t="shared" si="786"/>
        <v>142.5</v>
      </c>
      <c r="E1220" s="18">
        <v>0</v>
      </c>
      <c r="F1220" s="18">
        <v>0</v>
      </c>
      <c r="G1220" s="18">
        <v>0</v>
      </c>
      <c r="I1220" s="83"/>
      <c r="J1220" s="83"/>
    </row>
    <row r="1221" spans="1:10" hidden="1" x14ac:dyDescent="0.15">
      <c r="A1221" s="76">
        <v>36</v>
      </c>
      <c r="B1221" s="77"/>
      <c r="C1221" s="18">
        <f t="shared" ref="C1221:D1221" si="787">C1147*$K$2</f>
        <v>191.83333333333331</v>
      </c>
      <c r="D1221" s="18">
        <f t="shared" si="787"/>
        <v>145.58333333333331</v>
      </c>
      <c r="E1221" s="18">
        <v>0</v>
      </c>
      <c r="F1221" s="18">
        <v>0</v>
      </c>
      <c r="G1221" s="18">
        <v>0</v>
      </c>
      <c r="I1221" s="83"/>
      <c r="J1221" s="83"/>
    </row>
    <row r="1222" spans="1:10" hidden="1" x14ac:dyDescent="0.15">
      <c r="A1222" s="76">
        <v>37</v>
      </c>
      <c r="B1222" s="77"/>
      <c r="C1222" s="18">
        <f t="shared" ref="C1222:D1222" si="788">C1148*$K$2</f>
        <v>196.16666666666666</v>
      </c>
      <c r="D1222" s="18">
        <f t="shared" si="788"/>
        <v>148.83333333333331</v>
      </c>
      <c r="E1222" s="18">
        <v>0</v>
      </c>
      <c r="F1222" s="18">
        <v>0</v>
      </c>
      <c r="G1222" s="18">
        <v>0</v>
      </c>
      <c r="I1222" s="83"/>
      <c r="J1222" s="83"/>
    </row>
    <row r="1223" spans="1:10" hidden="1" x14ac:dyDescent="0.15">
      <c r="A1223" s="76">
        <v>38</v>
      </c>
      <c r="B1223" s="77"/>
      <c r="C1223" s="18">
        <f t="shared" ref="C1223:D1223" si="789">C1149*$K$2</f>
        <v>200.75</v>
      </c>
      <c r="D1223" s="18">
        <f t="shared" si="789"/>
        <v>152.25</v>
      </c>
      <c r="E1223" s="18">
        <v>0</v>
      </c>
      <c r="F1223" s="18">
        <v>0</v>
      </c>
      <c r="G1223" s="18">
        <v>0</v>
      </c>
      <c r="I1223" s="83"/>
      <c r="J1223" s="83"/>
    </row>
    <row r="1224" spans="1:10" hidden="1" x14ac:dyDescent="0.15">
      <c r="A1224" s="76">
        <v>39</v>
      </c>
      <c r="B1224" s="77"/>
      <c r="C1224" s="18">
        <f t="shared" ref="C1224:D1224" si="790">C1150*$K$2</f>
        <v>205.33333333333331</v>
      </c>
      <c r="D1224" s="18">
        <f t="shared" si="790"/>
        <v>155.66666666666666</v>
      </c>
      <c r="E1224" s="18">
        <v>0</v>
      </c>
      <c r="F1224" s="18">
        <v>0</v>
      </c>
      <c r="G1224" s="18">
        <v>0</v>
      </c>
      <c r="I1224" s="83"/>
      <c r="J1224" s="83"/>
    </row>
    <row r="1225" spans="1:10" hidden="1" x14ac:dyDescent="0.15">
      <c r="A1225" s="76">
        <v>40</v>
      </c>
      <c r="B1225" s="77"/>
      <c r="C1225" s="18">
        <f t="shared" ref="C1225:D1225" si="791">C1151*$K$2</f>
        <v>210.08333333333331</v>
      </c>
      <c r="D1225" s="18">
        <f t="shared" si="791"/>
        <v>159.16666666666666</v>
      </c>
      <c r="E1225" s="18">
        <v>0</v>
      </c>
      <c r="F1225" s="18">
        <v>0</v>
      </c>
      <c r="G1225" s="18">
        <v>0</v>
      </c>
      <c r="I1225" s="83"/>
      <c r="J1225" s="83"/>
    </row>
    <row r="1226" spans="1:10" hidden="1" x14ac:dyDescent="0.15">
      <c r="A1226" s="76">
        <v>41</v>
      </c>
      <c r="B1226" s="77"/>
      <c r="C1226" s="18">
        <f t="shared" ref="C1226:D1226" si="792">C1152*$K$2</f>
        <v>214.91666666666666</v>
      </c>
      <c r="D1226" s="18">
        <f t="shared" si="792"/>
        <v>162.83333333333331</v>
      </c>
      <c r="E1226" s="18">
        <v>0</v>
      </c>
      <c r="F1226" s="18">
        <v>0</v>
      </c>
      <c r="G1226" s="18">
        <v>0</v>
      </c>
      <c r="I1226" s="83"/>
      <c r="J1226" s="83"/>
    </row>
    <row r="1227" spans="1:10" hidden="1" x14ac:dyDescent="0.15">
      <c r="A1227" s="76">
        <v>42</v>
      </c>
      <c r="B1227" s="77"/>
      <c r="C1227" s="18">
        <f t="shared" ref="C1227:D1227" si="793">C1153*$K$2</f>
        <v>219.91666666666666</v>
      </c>
      <c r="D1227" s="18">
        <f t="shared" si="793"/>
        <v>166.75</v>
      </c>
      <c r="E1227" s="18">
        <v>0</v>
      </c>
      <c r="F1227" s="18">
        <v>0</v>
      </c>
      <c r="G1227" s="18">
        <v>0</v>
      </c>
      <c r="I1227" s="83"/>
      <c r="J1227" s="83"/>
    </row>
    <row r="1228" spans="1:10" hidden="1" x14ac:dyDescent="0.15">
      <c r="A1228" s="76">
        <v>43</v>
      </c>
      <c r="B1228" s="77"/>
      <c r="C1228" s="18">
        <f t="shared" ref="C1228:D1228" si="794">C1154*$K$2</f>
        <v>225.08333333333331</v>
      </c>
      <c r="D1228" s="18">
        <f t="shared" si="794"/>
        <v>170.66666666666666</v>
      </c>
      <c r="E1228" s="18">
        <v>0</v>
      </c>
      <c r="F1228" s="18">
        <v>0</v>
      </c>
      <c r="G1228" s="18">
        <v>0</v>
      </c>
      <c r="I1228" s="83"/>
      <c r="J1228" s="83"/>
    </row>
    <row r="1229" spans="1:10" hidden="1" x14ac:dyDescent="0.15">
      <c r="A1229" s="76">
        <v>44</v>
      </c>
      <c r="B1229" s="77"/>
      <c r="C1229" s="18">
        <f t="shared" ref="C1229:D1229" si="795">C1155*$K$2</f>
        <v>230.41666666666666</v>
      </c>
      <c r="D1229" s="18">
        <f t="shared" si="795"/>
        <v>174.58333333333331</v>
      </c>
      <c r="E1229" s="18">
        <v>0</v>
      </c>
      <c r="F1229" s="18">
        <v>0</v>
      </c>
      <c r="G1229" s="18">
        <v>0</v>
      </c>
      <c r="I1229" s="83"/>
      <c r="J1229" s="83"/>
    </row>
    <row r="1230" spans="1:10" hidden="1" x14ac:dyDescent="0.15">
      <c r="A1230" s="76">
        <v>45</v>
      </c>
      <c r="B1230" s="77"/>
      <c r="C1230" s="18">
        <f t="shared" ref="C1230:D1230" si="796">C1156*$K$2</f>
        <v>235.75</v>
      </c>
      <c r="D1230" s="18">
        <f t="shared" si="796"/>
        <v>178.75</v>
      </c>
      <c r="E1230" s="18">
        <v>0</v>
      </c>
      <c r="F1230" s="18">
        <v>0</v>
      </c>
      <c r="G1230" s="18">
        <v>0</v>
      </c>
      <c r="I1230" s="83"/>
      <c r="J1230" s="83"/>
    </row>
    <row r="1231" spans="1:10" hidden="1" x14ac:dyDescent="0.15">
      <c r="A1231" s="76">
        <v>46</v>
      </c>
      <c r="B1231" s="77"/>
      <c r="C1231" s="18">
        <f t="shared" ref="C1231:D1231" si="797">C1157*$K$2</f>
        <v>241.16666666666666</v>
      </c>
      <c r="D1231" s="18">
        <f t="shared" si="797"/>
        <v>183</v>
      </c>
      <c r="E1231" s="18">
        <v>0</v>
      </c>
      <c r="F1231" s="18">
        <v>0</v>
      </c>
      <c r="G1231" s="18">
        <v>0</v>
      </c>
      <c r="I1231" s="83"/>
      <c r="J1231" s="83"/>
    </row>
    <row r="1232" spans="1:10" hidden="1" x14ac:dyDescent="0.15">
      <c r="A1232" s="76">
        <v>47</v>
      </c>
      <c r="B1232" s="77"/>
      <c r="C1232" s="18">
        <f t="shared" ref="C1232:D1232" si="798">C1158*$K$2</f>
        <v>246.75</v>
      </c>
      <c r="D1232" s="18">
        <f t="shared" si="798"/>
        <v>187.25</v>
      </c>
      <c r="E1232" s="18">
        <v>0</v>
      </c>
      <c r="F1232" s="18">
        <v>0</v>
      </c>
      <c r="G1232" s="18">
        <v>0</v>
      </c>
      <c r="I1232" s="83"/>
      <c r="J1232" s="83"/>
    </row>
    <row r="1233" spans="1:10" hidden="1" x14ac:dyDescent="0.15">
      <c r="A1233" s="76">
        <v>48</v>
      </c>
      <c r="B1233" s="77"/>
      <c r="C1233" s="18">
        <f t="shared" ref="C1233:D1233" si="799">C1159*$K$2</f>
        <v>252.58333333333331</v>
      </c>
      <c r="D1233" s="18">
        <f t="shared" si="799"/>
        <v>191.83333333333331</v>
      </c>
      <c r="E1233" s="18">
        <v>0</v>
      </c>
      <c r="F1233" s="18">
        <v>0</v>
      </c>
      <c r="G1233" s="18">
        <v>0</v>
      </c>
      <c r="I1233" s="83"/>
      <c r="J1233" s="83"/>
    </row>
    <row r="1234" spans="1:10" hidden="1" x14ac:dyDescent="0.15">
      <c r="A1234" s="76">
        <v>49</v>
      </c>
      <c r="B1234" s="77"/>
      <c r="C1234" s="18">
        <f t="shared" ref="C1234:D1234" si="800">C1160*$K$2</f>
        <v>258.41666666666663</v>
      </c>
      <c r="D1234" s="18">
        <f t="shared" si="800"/>
        <v>196.33333333333331</v>
      </c>
      <c r="E1234" s="18">
        <v>0</v>
      </c>
      <c r="F1234" s="18">
        <v>0</v>
      </c>
      <c r="G1234" s="18">
        <v>0</v>
      </c>
      <c r="I1234" s="83"/>
      <c r="J1234" s="83"/>
    </row>
    <row r="1235" spans="1:10" hidden="1" x14ac:dyDescent="0.15">
      <c r="A1235" s="76">
        <v>50</v>
      </c>
      <c r="B1235" s="77"/>
      <c r="C1235" s="18">
        <f t="shared" ref="C1235:D1235" si="801">C1161*$K$2</f>
        <v>264.41666666666663</v>
      </c>
      <c r="D1235" s="18">
        <f t="shared" si="801"/>
        <v>201</v>
      </c>
      <c r="E1235" s="18">
        <v>0</v>
      </c>
      <c r="F1235" s="18">
        <v>0</v>
      </c>
      <c r="G1235" s="18">
        <v>0</v>
      </c>
      <c r="I1235" s="83"/>
      <c r="J1235" s="83"/>
    </row>
    <row r="1236" spans="1:10" hidden="1" x14ac:dyDescent="0.15">
      <c r="A1236" s="76">
        <v>51</v>
      </c>
      <c r="B1236" s="77"/>
      <c r="C1236" s="18">
        <f t="shared" ref="C1236:D1236" si="802">C1162*$K$2</f>
        <v>270.5</v>
      </c>
      <c r="D1236" s="18">
        <f t="shared" si="802"/>
        <v>205.58333333333331</v>
      </c>
      <c r="E1236" s="18">
        <v>0</v>
      </c>
      <c r="F1236" s="18">
        <v>0</v>
      </c>
      <c r="G1236" s="18">
        <v>0</v>
      </c>
      <c r="I1236" s="83"/>
      <c r="J1236" s="83"/>
    </row>
    <row r="1237" spans="1:10" hidden="1" x14ac:dyDescent="0.15">
      <c r="A1237" s="76">
        <v>52</v>
      </c>
      <c r="B1237" s="77"/>
      <c r="C1237" s="18">
        <f t="shared" ref="C1237:D1237" si="803">C1163*$K$2</f>
        <v>276.66666666666663</v>
      </c>
      <c r="D1237" s="18">
        <f t="shared" si="803"/>
        <v>210.5</v>
      </c>
      <c r="E1237" s="18">
        <v>0</v>
      </c>
      <c r="F1237" s="18">
        <v>0</v>
      </c>
      <c r="G1237" s="18">
        <v>0</v>
      </c>
      <c r="I1237" s="83"/>
      <c r="J1237" s="83"/>
    </row>
    <row r="1238" spans="1:10" hidden="1" x14ac:dyDescent="0.15">
      <c r="A1238" s="76">
        <v>53</v>
      </c>
      <c r="B1238" s="77"/>
      <c r="C1238" s="18">
        <f t="shared" ref="C1238:D1238" si="804">C1164*$K$2</f>
        <v>283.08333333333331</v>
      </c>
      <c r="D1238" s="18">
        <f t="shared" si="804"/>
        <v>215.58333333333331</v>
      </c>
      <c r="E1238" s="18">
        <v>0</v>
      </c>
      <c r="F1238" s="18">
        <v>0</v>
      </c>
      <c r="G1238" s="18">
        <v>0</v>
      </c>
      <c r="I1238" s="83"/>
      <c r="J1238" s="83"/>
    </row>
    <row r="1239" spans="1:10" hidden="1" x14ac:dyDescent="0.15">
      <c r="A1239" s="76">
        <v>54</v>
      </c>
      <c r="B1239" s="77"/>
      <c r="C1239" s="18">
        <f t="shared" ref="C1239:D1239" si="805">C1165*$K$2</f>
        <v>289.5</v>
      </c>
      <c r="D1239" s="18">
        <f t="shared" si="805"/>
        <v>220.66666666666666</v>
      </c>
      <c r="E1239" s="18">
        <v>0</v>
      </c>
      <c r="F1239" s="18">
        <v>0</v>
      </c>
      <c r="G1239" s="18">
        <v>0</v>
      </c>
      <c r="I1239" s="83"/>
      <c r="J1239" s="83"/>
    </row>
    <row r="1240" spans="1:10" hidden="1" x14ac:dyDescent="0.15">
      <c r="A1240" s="76">
        <v>55</v>
      </c>
      <c r="B1240" s="77"/>
      <c r="C1240" s="18">
        <f t="shared" ref="C1240:D1240" si="806">C1166*$K$2</f>
        <v>295.91666666666663</v>
      </c>
      <c r="D1240" s="18">
        <f t="shared" si="806"/>
        <v>225.91666666666666</v>
      </c>
      <c r="E1240" s="18">
        <v>0</v>
      </c>
      <c r="F1240" s="18">
        <v>0</v>
      </c>
      <c r="G1240" s="18">
        <v>0</v>
      </c>
      <c r="I1240" s="83"/>
      <c r="J1240" s="83"/>
    </row>
    <row r="1241" spans="1:10" hidden="1" x14ac:dyDescent="0.15">
      <c r="A1241" s="76">
        <v>56</v>
      </c>
      <c r="B1241" s="77"/>
      <c r="C1241" s="18">
        <f t="shared" ref="C1241:D1241" si="807">C1167*$K$2</f>
        <v>302.75</v>
      </c>
      <c r="D1241" s="18">
        <f t="shared" si="807"/>
        <v>231.25</v>
      </c>
      <c r="E1241" s="18">
        <v>0</v>
      </c>
      <c r="F1241" s="18">
        <v>0</v>
      </c>
      <c r="G1241" s="18">
        <v>0</v>
      </c>
      <c r="I1241" s="83"/>
      <c r="J1241" s="83"/>
    </row>
    <row r="1242" spans="1:10" hidden="1" x14ac:dyDescent="0.15">
      <c r="A1242" s="76">
        <v>57</v>
      </c>
      <c r="B1242" s="77"/>
      <c r="C1242" s="18">
        <f t="shared" ref="C1242:D1242" si="808">C1168*$K$2</f>
        <v>309.66666666666663</v>
      </c>
      <c r="D1242" s="18">
        <f t="shared" si="808"/>
        <v>236.66666666666666</v>
      </c>
      <c r="E1242" s="18">
        <v>0</v>
      </c>
      <c r="F1242" s="18">
        <v>0</v>
      </c>
      <c r="G1242" s="18">
        <v>0</v>
      </c>
      <c r="I1242" s="83"/>
      <c r="J1242" s="83"/>
    </row>
    <row r="1243" spans="1:10" hidden="1" x14ac:dyDescent="0.15">
      <c r="A1243" s="76">
        <v>58</v>
      </c>
      <c r="B1243" s="77"/>
      <c r="C1243" s="18">
        <f t="shared" ref="C1243:D1243" si="809">C1169*$K$2</f>
        <v>316.41666666666663</v>
      </c>
      <c r="D1243" s="18">
        <f t="shared" si="809"/>
        <v>242.08333333333331</v>
      </c>
      <c r="E1243" s="18">
        <v>0</v>
      </c>
      <c r="F1243" s="18">
        <v>0</v>
      </c>
      <c r="G1243" s="18">
        <v>0</v>
      </c>
      <c r="I1243" s="83"/>
      <c r="J1243" s="83"/>
    </row>
    <row r="1244" spans="1:10" hidden="1" x14ac:dyDescent="0.15">
      <c r="A1244" s="76">
        <v>59</v>
      </c>
      <c r="B1244" s="77"/>
      <c r="C1244" s="18">
        <f t="shared" ref="C1244:D1244" si="810">C1170*$K$2</f>
        <v>323.5</v>
      </c>
      <c r="D1244" s="18">
        <f t="shared" si="810"/>
        <v>247.75</v>
      </c>
      <c r="E1244" s="18">
        <v>0</v>
      </c>
      <c r="F1244" s="18">
        <v>0</v>
      </c>
      <c r="G1244" s="18">
        <v>0</v>
      </c>
      <c r="I1244" s="83"/>
      <c r="J1244" s="83"/>
    </row>
    <row r="1245" spans="1:10" hidden="1" x14ac:dyDescent="0.15">
      <c r="A1245" s="76">
        <v>60</v>
      </c>
      <c r="B1245" s="77"/>
      <c r="C1245" s="18">
        <f t="shared" ref="C1245:D1245" si="811">C1171*$K$2</f>
        <v>330.83333333333331</v>
      </c>
      <c r="D1245" s="18">
        <f t="shared" si="811"/>
        <v>253.5</v>
      </c>
      <c r="E1245" s="18">
        <v>0</v>
      </c>
      <c r="F1245" s="18">
        <v>0</v>
      </c>
      <c r="G1245" s="18">
        <v>0</v>
      </c>
      <c r="I1245" s="83"/>
      <c r="J1245" s="83"/>
    </row>
    <row r="1246" spans="1:10" hidden="1" x14ac:dyDescent="0.15">
      <c r="A1246" s="76">
        <v>61</v>
      </c>
      <c r="B1246" s="77"/>
      <c r="C1246" s="18">
        <f t="shared" ref="C1246:D1246" si="812">C1172*$K$2</f>
        <v>368.5</v>
      </c>
      <c r="D1246" s="18">
        <f t="shared" si="812"/>
        <v>283.75</v>
      </c>
      <c r="E1246" s="18">
        <v>0</v>
      </c>
      <c r="F1246" s="18">
        <v>0</v>
      </c>
      <c r="G1246" s="18">
        <v>0</v>
      </c>
      <c r="I1246" s="83"/>
      <c r="J1246" s="83"/>
    </row>
    <row r="1247" spans="1:10" hidden="1" x14ac:dyDescent="0.15">
      <c r="A1247" s="76">
        <v>62</v>
      </c>
      <c r="B1247" s="77"/>
      <c r="C1247" s="18">
        <f t="shared" ref="C1247:D1247" si="813">C1173*$K$2</f>
        <v>409.25</v>
      </c>
      <c r="D1247" s="18">
        <f t="shared" si="813"/>
        <v>316.91666666666663</v>
      </c>
      <c r="E1247" s="18">
        <v>0</v>
      </c>
      <c r="F1247" s="18">
        <v>0</v>
      </c>
      <c r="G1247" s="18">
        <v>0</v>
      </c>
      <c r="I1247" s="83"/>
      <c r="J1247" s="83"/>
    </row>
    <row r="1248" spans="1:10" hidden="1" x14ac:dyDescent="0.15">
      <c r="A1248" s="76">
        <v>63</v>
      </c>
      <c r="B1248" s="77"/>
      <c r="C1248" s="18">
        <f t="shared" ref="C1248:D1248" si="814">C1174*$K$2</f>
        <v>453</v>
      </c>
      <c r="D1248" s="18">
        <f t="shared" si="814"/>
        <v>352.58333333333331</v>
      </c>
      <c r="E1248" s="18">
        <v>0</v>
      </c>
      <c r="F1248" s="18">
        <v>0</v>
      </c>
      <c r="G1248" s="18">
        <v>0</v>
      </c>
      <c r="I1248" s="83"/>
      <c r="J1248" s="83"/>
    </row>
    <row r="1249" spans="1:10" hidden="1" x14ac:dyDescent="0.15">
      <c r="A1249" s="76">
        <v>64</v>
      </c>
      <c r="B1249" s="77"/>
      <c r="C1249" s="18">
        <f t="shared" ref="C1249:D1249" si="815">C1175*$K$2</f>
        <v>499.83333333333331</v>
      </c>
      <c r="D1249" s="18">
        <f t="shared" si="815"/>
        <v>391</v>
      </c>
      <c r="E1249" s="18">
        <v>0</v>
      </c>
      <c r="F1249" s="18">
        <v>0</v>
      </c>
      <c r="G1249" s="18">
        <v>0</v>
      </c>
      <c r="I1249" s="83"/>
      <c r="J1249" s="83"/>
    </row>
    <row r="1250" spans="1:10" hidden="1" x14ac:dyDescent="0.15">
      <c r="A1250" s="76">
        <v>65</v>
      </c>
      <c r="B1250" s="77"/>
      <c r="C1250" s="18">
        <f t="shared" ref="C1250:D1250" si="816">C1176*$K$2</f>
        <v>549.66666666666663</v>
      </c>
      <c r="D1250" s="18">
        <f t="shared" si="816"/>
        <v>432.16666666666663</v>
      </c>
      <c r="E1250" s="18">
        <v>0</v>
      </c>
      <c r="F1250" s="18">
        <v>0</v>
      </c>
      <c r="G1250" s="18">
        <v>0</v>
      </c>
      <c r="I1250" s="83"/>
      <c r="J1250" s="83"/>
    </row>
    <row r="1251" spans="1:10" hidden="1" x14ac:dyDescent="0.15">
      <c r="A1251" s="76">
        <v>66</v>
      </c>
      <c r="B1251" s="77"/>
      <c r="C1251" s="18">
        <f t="shared" ref="C1251:D1251" si="817">C1177*$K$2</f>
        <v>602.58333333333326</v>
      </c>
      <c r="D1251" s="18">
        <f t="shared" si="817"/>
        <v>476.16666666666663</v>
      </c>
      <c r="E1251" s="18">
        <v>0</v>
      </c>
      <c r="F1251" s="18">
        <v>0</v>
      </c>
      <c r="G1251" s="18">
        <v>0</v>
      </c>
      <c r="I1251" s="83"/>
      <c r="J1251" s="83"/>
    </row>
    <row r="1252" spans="1:10" hidden="1" x14ac:dyDescent="0.15">
      <c r="A1252" s="76">
        <v>67</v>
      </c>
      <c r="B1252" s="77"/>
      <c r="C1252" s="18">
        <f t="shared" ref="C1252:D1252" si="818">C1178*$K$2</f>
        <v>658.66666666666663</v>
      </c>
      <c r="D1252" s="18">
        <f t="shared" si="818"/>
        <v>522.75</v>
      </c>
      <c r="E1252" s="18">
        <v>0</v>
      </c>
      <c r="F1252" s="18">
        <v>0</v>
      </c>
      <c r="G1252" s="18">
        <v>0</v>
      </c>
      <c r="I1252" s="83"/>
      <c r="J1252" s="83"/>
    </row>
    <row r="1253" spans="1:10" hidden="1" x14ac:dyDescent="0.15">
      <c r="A1253" s="76">
        <v>68</v>
      </c>
      <c r="B1253" s="77"/>
      <c r="C1253" s="18">
        <f t="shared" ref="C1253:D1253" si="819">C1179*$K$2</f>
        <v>717.5</v>
      </c>
      <c r="D1253" s="18">
        <f t="shared" si="819"/>
        <v>572</v>
      </c>
      <c r="E1253" s="18">
        <v>0</v>
      </c>
      <c r="F1253" s="18">
        <v>0</v>
      </c>
      <c r="G1253" s="18">
        <v>0</v>
      </c>
      <c r="I1253" s="83"/>
      <c r="J1253" s="83"/>
    </row>
    <row r="1254" spans="1:10" hidden="1" x14ac:dyDescent="0.15">
      <c r="A1254" s="76">
        <v>69</v>
      </c>
      <c r="B1254" s="77"/>
      <c r="C1254" s="18">
        <f t="shared" ref="C1254:D1254" si="820">C1180*$K$2</f>
        <v>779.41666666666663</v>
      </c>
      <c r="D1254" s="18">
        <f t="shared" si="820"/>
        <v>623.83333333333326</v>
      </c>
      <c r="E1254" s="18">
        <v>0</v>
      </c>
      <c r="F1254" s="18">
        <v>0</v>
      </c>
      <c r="G1254" s="18">
        <v>0</v>
      </c>
      <c r="I1254" s="83"/>
      <c r="J1254" s="83"/>
    </row>
    <row r="1255" spans="1:10" hidden="1" x14ac:dyDescent="0.15">
      <c r="A1255" s="76">
        <v>70</v>
      </c>
      <c r="B1255" s="77"/>
      <c r="C1255" s="18">
        <f t="shared" ref="C1255:D1255" si="821">C1181*$K$2</f>
        <v>844.5</v>
      </c>
      <c r="D1255" s="18">
        <f t="shared" si="821"/>
        <v>678.66666666666663</v>
      </c>
      <c r="E1255" s="18">
        <v>0</v>
      </c>
      <c r="F1255" s="18">
        <v>0</v>
      </c>
      <c r="G1255" s="18">
        <v>0</v>
      </c>
      <c r="I1255" s="83"/>
      <c r="J1255" s="83"/>
    </row>
    <row r="1256" spans="1:10" hidden="1" x14ac:dyDescent="0.15">
      <c r="A1256" s="76">
        <v>71</v>
      </c>
      <c r="B1256" s="77"/>
      <c r="C1256" s="18">
        <f t="shared" ref="C1256:D1256" si="822">C1182*$K$2</f>
        <v>912.5</v>
      </c>
      <c r="D1256" s="18">
        <f t="shared" si="822"/>
        <v>736</v>
      </c>
      <c r="E1256" s="18">
        <v>0</v>
      </c>
      <c r="F1256" s="18">
        <v>0</v>
      </c>
      <c r="G1256" s="18">
        <v>0</v>
      </c>
      <c r="I1256" s="83"/>
      <c r="J1256" s="83"/>
    </row>
    <row r="1257" spans="1:10" hidden="1" x14ac:dyDescent="0.15">
      <c r="A1257" s="76">
        <v>72</v>
      </c>
      <c r="B1257" s="77"/>
      <c r="C1257" s="18">
        <f t="shared" ref="C1257:D1257" si="823">C1183*$K$2</f>
        <v>983.66666666666663</v>
      </c>
      <c r="D1257" s="18">
        <f t="shared" si="823"/>
        <v>796</v>
      </c>
      <c r="E1257" s="18">
        <v>0</v>
      </c>
      <c r="F1257" s="18">
        <v>0</v>
      </c>
      <c r="G1257" s="18">
        <v>0</v>
      </c>
      <c r="I1257" s="83"/>
      <c r="J1257" s="83"/>
    </row>
    <row r="1258" spans="1:10" hidden="1" x14ac:dyDescent="0.15">
      <c r="A1258" s="76">
        <v>73</v>
      </c>
      <c r="B1258" s="77"/>
      <c r="C1258" s="18">
        <f t="shared" ref="C1258:D1258" si="824">C1184*$K$2</f>
        <v>1057.6666666666665</v>
      </c>
      <c r="D1258" s="18">
        <f t="shared" si="824"/>
        <v>859</v>
      </c>
      <c r="E1258" s="18">
        <v>0</v>
      </c>
      <c r="F1258" s="18">
        <v>0</v>
      </c>
      <c r="G1258" s="18">
        <v>0</v>
      </c>
      <c r="I1258" s="83"/>
      <c r="J1258" s="83"/>
    </row>
    <row r="1259" spans="1:10" hidden="1" x14ac:dyDescent="0.15">
      <c r="A1259" s="76">
        <v>74</v>
      </c>
      <c r="B1259" s="77"/>
      <c r="C1259" s="18">
        <f t="shared" ref="C1259:D1259" si="825">C1185*$K$2</f>
        <v>1134.8333333333333</v>
      </c>
      <c r="D1259" s="18">
        <f t="shared" si="825"/>
        <v>924.33333333333326</v>
      </c>
      <c r="E1259" s="18">
        <v>0</v>
      </c>
      <c r="F1259" s="18">
        <v>0</v>
      </c>
      <c r="G1259" s="18">
        <v>0</v>
      </c>
      <c r="I1259" s="83"/>
      <c r="J1259" s="83"/>
    </row>
    <row r="1260" spans="1:10" hidden="1" x14ac:dyDescent="0.15">
      <c r="A1260" s="76">
        <v>75</v>
      </c>
      <c r="B1260" s="77"/>
      <c r="C1260" s="18">
        <f t="shared" ref="C1260:D1260" si="826">C1186*$K$2</f>
        <v>1214.9166666666665</v>
      </c>
      <c r="D1260" s="18">
        <f t="shared" si="826"/>
        <v>992.66666666666663</v>
      </c>
      <c r="E1260" s="18">
        <v>0</v>
      </c>
      <c r="F1260" s="18">
        <v>0</v>
      </c>
      <c r="G1260" s="18">
        <v>0</v>
      </c>
      <c r="I1260" s="83"/>
      <c r="J1260" s="83"/>
    </row>
    <row r="1261" spans="1:10" hidden="1" x14ac:dyDescent="0.15">
      <c r="A1261" s="76">
        <v>76</v>
      </c>
      <c r="B1261" s="77"/>
      <c r="C1261" s="18">
        <f t="shared" ref="C1261:D1261" si="827">C1187*$K$2</f>
        <v>1214.9166666666665</v>
      </c>
      <c r="D1261" s="18">
        <f t="shared" si="827"/>
        <v>992.66666666666663</v>
      </c>
      <c r="E1261" s="18">
        <v>0</v>
      </c>
      <c r="F1261" s="18">
        <v>0</v>
      </c>
      <c r="G1261" s="18">
        <v>0</v>
      </c>
      <c r="I1261" s="83"/>
      <c r="J1261" s="83"/>
    </row>
    <row r="1262" spans="1:10" hidden="1" x14ac:dyDescent="0.15">
      <c r="A1262" s="76">
        <v>77</v>
      </c>
      <c r="B1262" s="77"/>
      <c r="C1262" s="18">
        <f t="shared" ref="C1262:D1262" si="828">C1188*$K$2</f>
        <v>1214.9166666666665</v>
      </c>
      <c r="D1262" s="18">
        <f t="shared" si="828"/>
        <v>992.66666666666663</v>
      </c>
      <c r="E1262" s="18">
        <v>0</v>
      </c>
      <c r="F1262" s="18">
        <v>0</v>
      </c>
      <c r="G1262" s="18">
        <v>0</v>
      </c>
      <c r="I1262" s="83"/>
      <c r="J1262" s="83"/>
    </row>
    <row r="1263" spans="1:10" hidden="1" x14ac:dyDescent="0.15">
      <c r="A1263" s="76">
        <v>78</v>
      </c>
      <c r="B1263" s="77"/>
      <c r="C1263" s="18">
        <f t="shared" ref="C1263:D1263" si="829">C1189*$K$2</f>
        <v>1214.9166666666665</v>
      </c>
      <c r="D1263" s="18">
        <f t="shared" si="829"/>
        <v>992.66666666666663</v>
      </c>
      <c r="E1263" s="18">
        <v>0</v>
      </c>
      <c r="F1263" s="18">
        <v>0</v>
      </c>
      <c r="G1263" s="18">
        <v>0</v>
      </c>
      <c r="I1263" s="83"/>
      <c r="J1263" s="83"/>
    </row>
    <row r="1264" spans="1:10" hidden="1" x14ac:dyDescent="0.15">
      <c r="A1264" s="76">
        <v>79</v>
      </c>
      <c r="B1264" s="77"/>
      <c r="C1264" s="18">
        <f t="shared" ref="C1264:D1264" si="830">C1190*$K$2</f>
        <v>1214.9166666666665</v>
      </c>
      <c r="D1264" s="18">
        <f t="shared" si="830"/>
        <v>992.66666666666663</v>
      </c>
      <c r="E1264" s="18">
        <v>0</v>
      </c>
      <c r="F1264" s="18">
        <v>0</v>
      </c>
      <c r="G1264" s="18">
        <v>0</v>
      </c>
      <c r="I1264" s="83"/>
      <c r="J1264" s="83"/>
    </row>
    <row r="1265" spans="1:10" hidden="1" x14ac:dyDescent="0.15">
      <c r="A1265" s="76">
        <v>80</v>
      </c>
      <c r="B1265" s="77"/>
      <c r="C1265" s="18">
        <f t="shared" ref="C1265:D1265" si="831">C1191*$K$2</f>
        <v>1214.9166666666665</v>
      </c>
      <c r="D1265" s="18">
        <f t="shared" si="831"/>
        <v>992.66666666666663</v>
      </c>
      <c r="E1265" s="18">
        <v>0</v>
      </c>
      <c r="F1265" s="18"/>
      <c r="G1265" s="18"/>
      <c r="I1265" s="83"/>
      <c r="J1265" s="83"/>
    </row>
    <row r="1266" spans="1:10" hidden="1" x14ac:dyDescent="0.15">
      <c r="A1266" s="76">
        <v>81</v>
      </c>
      <c r="B1266" s="77"/>
      <c r="C1266" s="18">
        <f t="shared" ref="C1266:D1266" si="832">C1192*$K$2</f>
        <v>1214.9166666666665</v>
      </c>
      <c r="D1266" s="18">
        <f t="shared" si="832"/>
        <v>992.66666666666663</v>
      </c>
      <c r="E1266" s="18">
        <v>0</v>
      </c>
      <c r="F1266" s="18"/>
      <c r="G1266" s="18"/>
      <c r="I1266" s="83"/>
      <c r="J1266" s="83"/>
    </row>
    <row r="1267" spans="1:10" hidden="1" x14ac:dyDescent="0.15">
      <c r="A1267" s="76">
        <v>82</v>
      </c>
      <c r="B1267" s="77"/>
      <c r="C1267" s="18">
        <f t="shared" ref="C1267:D1267" si="833">C1193*$K$2</f>
        <v>1214.9166666666665</v>
      </c>
      <c r="D1267" s="18">
        <f t="shared" si="833"/>
        <v>992.66666666666663</v>
      </c>
      <c r="E1267" s="18">
        <v>0</v>
      </c>
      <c r="F1267" s="18"/>
      <c r="G1267" s="18"/>
      <c r="I1267" s="83"/>
      <c r="J1267" s="83"/>
    </row>
    <row r="1268" spans="1:10" hidden="1" x14ac:dyDescent="0.15">
      <c r="A1268" s="76">
        <v>83</v>
      </c>
      <c r="B1268" s="77"/>
      <c r="C1268" s="18">
        <f t="shared" ref="C1268:D1268" si="834">C1194*$K$2</f>
        <v>1214.9166666666665</v>
      </c>
      <c r="D1268" s="18">
        <f t="shared" si="834"/>
        <v>992.66666666666663</v>
      </c>
      <c r="E1268" s="18">
        <v>0</v>
      </c>
      <c r="F1268" s="18"/>
      <c r="G1268" s="18"/>
      <c r="I1268" s="83"/>
      <c r="J1268" s="83"/>
    </row>
    <row r="1269" spans="1:10" hidden="1" x14ac:dyDescent="0.15">
      <c r="A1269" s="76">
        <v>84</v>
      </c>
      <c r="B1269" s="77" t="s">
        <v>3</v>
      </c>
      <c r="C1269" s="18">
        <f t="shared" ref="C1269:D1269" si="835">C1195*$K$2</f>
        <v>1214.9166666666665</v>
      </c>
      <c r="D1269" s="18">
        <f t="shared" si="835"/>
        <v>992.66666666666663</v>
      </c>
      <c r="E1269" s="18">
        <v>0</v>
      </c>
      <c r="F1269" s="18">
        <v>0</v>
      </c>
      <c r="G1269" s="18">
        <v>0</v>
      </c>
      <c r="I1269" s="83"/>
      <c r="J1269" s="83"/>
    </row>
    <row r="1270" spans="1:10" hidden="1" x14ac:dyDescent="0.15">
      <c r="A1270" s="76">
        <v>1</v>
      </c>
      <c r="B1270" s="77" t="s">
        <v>4</v>
      </c>
      <c r="C1270" s="18">
        <f t="shared" ref="C1270:D1270" si="836">C1196*$K$2</f>
        <v>62.166666666666664</v>
      </c>
      <c r="D1270" s="18">
        <f t="shared" si="836"/>
        <v>48.833333333333329</v>
      </c>
      <c r="E1270" s="18">
        <v>0</v>
      </c>
      <c r="F1270" s="18">
        <v>0</v>
      </c>
      <c r="G1270" s="18">
        <v>0</v>
      </c>
      <c r="I1270" s="83"/>
      <c r="J1270" s="83"/>
    </row>
    <row r="1271" spans="1:10" hidden="1" x14ac:dyDescent="0.15">
      <c r="A1271" s="76">
        <v>2</v>
      </c>
      <c r="B1271" s="77" t="s">
        <v>1</v>
      </c>
      <c r="C1271" s="18">
        <f t="shared" ref="C1271:D1271" si="837">C1197*$K$2</f>
        <v>105.58333333333333</v>
      </c>
      <c r="D1271" s="18">
        <f t="shared" si="837"/>
        <v>82.916666666666657</v>
      </c>
      <c r="E1271" s="18">
        <v>0</v>
      </c>
      <c r="F1271" s="18">
        <v>0</v>
      </c>
      <c r="G1271" s="18">
        <v>0</v>
      </c>
      <c r="I1271" s="83"/>
      <c r="J1271" s="83"/>
    </row>
    <row r="1272" spans="1:10" hidden="1" x14ac:dyDescent="0.15">
      <c r="A1272" s="76">
        <v>3</v>
      </c>
      <c r="B1272" s="77" t="s">
        <v>5</v>
      </c>
      <c r="C1272" s="18">
        <f t="shared" ref="C1272:D1272" si="838">C1198*$K$2</f>
        <v>148.91666666666666</v>
      </c>
      <c r="D1272" s="18">
        <f t="shared" si="838"/>
        <v>117</v>
      </c>
      <c r="E1272" s="18">
        <v>0</v>
      </c>
      <c r="F1272" s="18">
        <v>0</v>
      </c>
      <c r="G1272" s="18">
        <v>0</v>
      </c>
      <c r="I1272" s="83"/>
      <c r="J1272" s="83"/>
    </row>
    <row r="1273" spans="1:10" ht="14" hidden="1" thickBot="1" x14ac:dyDescent="0.2"/>
    <row r="1274" spans="1:10" ht="18" hidden="1" x14ac:dyDescent="0.2">
      <c r="A1274" s="190" t="s">
        <v>23</v>
      </c>
      <c r="B1274" s="191"/>
      <c r="C1274" s="191"/>
      <c r="D1274" s="191"/>
      <c r="E1274" s="191"/>
      <c r="F1274" s="191"/>
      <c r="G1274" s="192"/>
    </row>
    <row r="1275" spans="1:10" ht="18" hidden="1" x14ac:dyDescent="0.2">
      <c r="A1275" s="193" t="s">
        <v>12</v>
      </c>
      <c r="B1275" s="194"/>
      <c r="C1275" s="194"/>
      <c r="D1275" s="194"/>
      <c r="E1275" s="194"/>
      <c r="F1275" s="194"/>
      <c r="G1275" s="195"/>
    </row>
    <row r="1276" spans="1:10" hidden="1" x14ac:dyDescent="0.15">
      <c r="A1276" s="187" t="s">
        <v>0</v>
      </c>
      <c r="B1276" s="188"/>
      <c r="C1276" s="188"/>
      <c r="D1276" s="188"/>
      <c r="E1276" s="188"/>
      <c r="F1276" s="188"/>
      <c r="G1276" s="189"/>
    </row>
    <row r="1277" spans="1:10" hidden="1" x14ac:dyDescent="0.15">
      <c r="A1277" s="26" t="s">
        <v>2</v>
      </c>
      <c r="B1277" s="27" t="s">
        <v>2</v>
      </c>
      <c r="C1277" s="36">
        <v>10000</v>
      </c>
      <c r="D1277" s="36">
        <v>20000</v>
      </c>
      <c r="E1277" s="36"/>
      <c r="F1277" s="78"/>
      <c r="G1277" s="79"/>
    </row>
    <row r="1278" spans="1:10" ht="14" hidden="1" x14ac:dyDescent="0.15">
      <c r="A1278" s="26">
        <v>18</v>
      </c>
      <c r="B1278" s="27"/>
      <c r="C1278" s="85">
        <f>C1129*$K$3</f>
        <v>413.75</v>
      </c>
      <c r="D1278" s="85">
        <f>D1129*$K$3</f>
        <v>325</v>
      </c>
      <c r="E1278" s="85">
        <f>E1129*K$3</f>
        <v>0</v>
      </c>
      <c r="F1278" s="85">
        <f>F1129*K$3</f>
        <v>0</v>
      </c>
      <c r="G1278" s="85">
        <v>0</v>
      </c>
      <c r="I1278" s="83"/>
      <c r="J1278" s="83"/>
    </row>
    <row r="1279" spans="1:10" ht="14" hidden="1" x14ac:dyDescent="0.15">
      <c r="A1279" s="26">
        <v>19</v>
      </c>
      <c r="B1279" s="27"/>
      <c r="C1279" s="85">
        <f t="shared" ref="C1279:D1279" si="839">C1130*$K$3</f>
        <v>418.75</v>
      </c>
      <c r="D1279" s="85">
        <f t="shared" si="839"/>
        <v>327.75</v>
      </c>
      <c r="E1279" s="85">
        <f t="shared" ref="E1279:E1342" si="840">E1130*K$3</f>
        <v>0</v>
      </c>
      <c r="F1279" s="85">
        <f t="shared" ref="F1279:F1342" si="841">F1130*K$3</f>
        <v>0</v>
      </c>
      <c r="G1279" s="85">
        <v>0</v>
      </c>
      <c r="I1279" s="83"/>
      <c r="J1279" s="83"/>
    </row>
    <row r="1280" spans="1:10" ht="14" hidden="1" x14ac:dyDescent="0.15">
      <c r="A1280" s="26">
        <v>20</v>
      </c>
      <c r="B1280" s="27"/>
      <c r="C1280" s="85">
        <f t="shared" ref="C1280:D1280" si="842">C1131*$K$3</f>
        <v>424.75</v>
      </c>
      <c r="D1280" s="85">
        <f t="shared" si="842"/>
        <v>331</v>
      </c>
      <c r="E1280" s="85">
        <f t="shared" si="840"/>
        <v>0</v>
      </c>
      <c r="F1280" s="85">
        <f t="shared" si="841"/>
        <v>0</v>
      </c>
      <c r="G1280" s="85">
        <v>0</v>
      </c>
      <c r="I1280" s="83"/>
      <c r="J1280" s="83"/>
    </row>
    <row r="1281" spans="1:10" ht="14" hidden="1" x14ac:dyDescent="0.15">
      <c r="A1281" s="26">
        <v>21</v>
      </c>
      <c r="B1281" s="27"/>
      <c r="C1281" s="85">
        <f t="shared" ref="C1281:D1281" si="843">C1132*$K$3</f>
        <v>430</v>
      </c>
      <c r="D1281" s="85">
        <f t="shared" si="843"/>
        <v>334.75</v>
      </c>
      <c r="E1281" s="85">
        <f t="shared" si="840"/>
        <v>0</v>
      </c>
      <c r="F1281" s="85">
        <f t="shared" si="841"/>
        <v>0</v>
      </c>
      <c r="G1281" s="85">
        <v>0</v>
      </c>
      <c r="I1281" s="83"/>
      <c r="J1281" s="83"/>
    </row>
    <row r="1282" spans="1:10" ht="14" hidden="1" x14ac:dyDescent="0.15">
      <c r="A1282" s="26">
        <v>22</v>
      </c>
      <c r="B1282" s="27"/>
      <c r="C1282" s="85">
        <f t="shared" ref="C1282:D1282" si="844">C1133*$K$3</f>
        <v>435.75</v>
      </c>
      <c r="D1282" s="85">
        <f t="shared" si="844"/>
        <v>338.5</v>
      </c>
      <c r="E1282" s="85">
        <f t="shared" si="840"/>
        <v>0</v>
      </c>
      <c r="F1282" s="85">
        <f t="shared" si="841"/>
        <v>0</v>
      </c>
      <c r="G1282" s="85">
        <v>0</v>
      </c>
      <c r="I1282" s="83"/>
      <c r="J1282" s="83"/>
    </row>
    <row r="1283" spans="1:10" ht="14" hidden="1" x14ac:dyDescent="0.15">
      <c r="A1283" s="26">
        <v>23</v>
      </c>
      <c r="B1283" s="27"/>
      <c r="C1283" s="85">
        <f t="shared" ref="C1283:D1283" si="845">C1134*$K$3</f>
        <v>442.25</v>
      </c>
      <c r="D1283" s="85">
        <f t="shared" si="845"/>
        <v>342.25</v>
      </c>
      <c r="E1283" s="85">
        <f t="shared" si="840"/>
        <v>0</v>
      </c>
      <c r="F1283" s="85">
        <f t="shared" si="841"/>
        <v>0</v>
      </c>
      <c r="G1283" s="85">
        <v>0</v>
      </c>
      <c r="I1283" s="83"/>
      <c r="J1283" s="83"/>
    </row>
    <row r="1284" spans="1:10" ht="14" hidden="1" x14ac:dyDescent="0.15">
      <c r="A1284" s="26">
        <v>24</v>
      </c>
      <c r="B1284" s="27"/>
      <c r="C1284" s="85">
        <f t="shared" ref="C1284:D1284" si="846">C1135*$K$3</f>
        <v>448</v>
      </c>
      <c r="D1284" s="85">
        <f t="shared" si="846"/>
        <v>346.75</v>
      </c>
      <c r="E1284" s="85">
        <f t="shared" si="840"/>
        <v>0</v>
      </c>
      <c r="F1284" s="85">
        <f t="shared" si="841"/>
        <v>0</v>
      </c>
      <c r="G1284" s="85">
        <v>0</v>
      </c>
      <c r="I1284" s="83"/>
      <c r="J1284" s="83"/>
    </row>
    <row r="1285" spans="1:10" ht="14" hidden="1" x14ac:dyDescent="0.15">
      <c r="A1285" s="26">
        <v>25</v>
      </c>
      <c r="B1285" s="27"/>
      <c r="C1285" s="85">
        <f t="shared" ref="C1285:D1285" si="847">C1136*$K$3</f>
        <v>454</v>
      </c>
      <c r="D1285" s="85">
        <f t="shared" si="847"/>
        <v>351</v>
      </c>
      <c r="E1285" s="85">
        <f t="shared" si="840"/>
        <v>0</v>
      </c>
      <c r="F1285" s="85">
        <f t="shared" si="841"/>
        <v>0</v>
      </c>
      <c r="G1285" s="85">
        <v>0</v>
      </c>
      <c r="I1285" s="83"/>
      <c r="J1285" s="83"/>
    </row>
    <row r="1286" spans="1:10" ht="14" hidden="1" x14ac:dyDescent="0.15">
      <c r="A1286" s="26">
        <v>26</v>
      </c>
      <c r="B1286" s="27"/>
      <c r="C1286" s="85">
        <f t="shared" ref="C1286:D1286" si="848">C1137*$K$3</f>
        <v>463.75</v>
      </c>
      <c r="D1286" s="85">
        <f t="shared" si="848"/>
        <v>357</v>
      </c>
      <c r="E1286" s="85">
        <f t="shared" si="840"/>
        <v>0</v>
      </c>
      <c r="F1286" s="85">
        <f t="shared" si="841"/>
        <v>0</v>
      </c>
      <c r="G1286" s="85">
        <v>0</v>
      </c>
      <c r="I1286" s="83"/>
      <c r="J1286" s="83"/>
    </row>
    <row r="1287" spans="1:10" ht="14" hidden="1" x14ac:dyDescent="0.15">
      <c r="A1287" s="26">
        <v>27</v>
      </c>
      <c r="B1287" s="27"/>
      <c r="C1287" s="85">
        <f t="shared" ref="C1287:D1287" si="849">C1138*$K$3</f>
        <v>473</v>
      </c>
      <c r="D1287" s="85">
        <f t="shared" si="849"/>
        <v>363.25</v>
      </c>
      <c r="E1287" s="85">
        <f t="shared" si="840"/>
        <v>0</v>
      </c>
      <c r="F1287" s="85">
        <f t="shared" si="841"/>
        <v>0</v>
      </c>
      <c r="G1287" s="85">
        <v>0</v>
      </c>
      <c r="I1287" s="83"/>
      <c r="J1287" s="83"/>
    </row>
    <row r="1288" spans="1:10" ht="14" hidden="1" x14ac:dyDescent="0.15">
      <c r="A1288" s="26">
        <v>28</v>
      </c>
      <c r="B1288" s="27"/>
      <c r="C1288" s="85">
        <f t="shared" ref="C1288:D1288" si="850">C1139*$K$3</f>
        <v>483.25</v>
      </c>
      <c r="D1288" s="85">
        <f t="shared" si="850"/>
        <v>370.25</v>
      </c>
      <c r="E1288" s="85">
        <f t="shared" si="840"/>
        <v>0</v>
      </c>
      <c r="F1288" s="85">
        <f t="shared" si="841"/>
        <v>0</v>
      </c>
      <c r="G1288" s="85">
        <v>0</v>
      </c>
      <c r="I1288" s="83"/>
      <c r="J1288" s="83"/>
    </row>
    <row r="1289" spans="1:10" ht="14" hidden="1" x14ac:dyDescent="0.15">
      <c r="A1289" s="26">
        <v>29</v>
      </c>
      <c r="B1289" s="27"/>
      <c r="C1289" s="85">
        <f t="shared" ref="C1289:D1289" si="851">C1140*$K$3</f>
        <v>493.25</v>
      </c>
      <c r="D1289" s="85">
        <f t="shared" si="851"/>
        <v>377.5</v>
      </c>
      <c r="E1289" s="85">
        <f t="shared" si="840"/>
        <v>0</v>
      </c>
      <c r="F1289" s="85">
        <f t="shared" si="841"/>
        <v>0</v>
      </c>
      <c r="G1289" s="85">
        <v>0</v>
      </c>
      <c r="I1289" s="83"/>
      <c r="J1289" s="83"/>
    </row>
    <row r="1290" spans="1:10" ht="14" hidden="1" x14ac:dyDescent="0.15">
      <c r="A1290" s="26">
        <v>30</v>
      </c>
      <c r="B1290" s="27"/>
      <c r="C1290" s="85">
        <f t="shared" ref="C1290:D1290" si="852">C1141*$K$3</f>
        <v>504.25</v>
      </c>
      <c r="D1290" s="85">
        <f t="shared" si="852"/>
        <v>385</v>
      </c>
      <c r="E1290" s="85">
        <f t="shared" si="840"/>
        <v>0</v>
      </c>
      <c r="F1290" s="85">
        <f t="shared" si="841"/>
        <v>0</v>
      </c>
      <c r="G1290" s="85">
        <v>0</v>
      </c>
      <c r="I1290" s="83"/>
      <c r="J1290" s="83"/>
    </row>
    <row r="1291" spans="1:10" ht="14" hidden="1" x14ac:dyDescent="0.15">
      <c r="A1291" s="26">
        <v>31</v>
      </c>
      <c r="B1291" s="27"/>
      <c r="C1291" s="85">
        <f t="shared" ref="C1291:D1291" si="853">C1142*$K$3</f>
        <v>515.25</v>
      </c>
      <c r="D1291" s="85">
        <f t="shared" si="853"/>
        <v>392.5</v>
      </c>
      <c r="E1291" s="85">
        <f t="shared" si="840"/>
        <v>0</v>
      </c>
      <c r="F1291" s="85">
        <f t="shared" si="841"/>
        <v>0</v>
      </c>
      <c r="G1291" s="85">
        <v>0</v>
      </c>
      <c r="I1291" s="83"/>
      <c r="J1291" s="83"/>
    </row>
    <row r="1292" spans="1:10" ht="14" hidden="1" x14ac:dyDescent="0.15">
      <c r="A1292" s="26">
        <v>32</v>
      </c>
      <c r="B1292" s="27"/>
      <c r="C1292" s="85">
        <f t="shared" ref="C1292:D1292" si="854">C1143*$K$3</f>
        <v>526.25</v>
      </c>
      <c r="D1292" s="85">
        <f t="shared" si="854"/>
        <v>400.75</v>
      </c>
      <c r="E1292" s="85">
        <f t="shared" si="840"/>
        <v>0</v>
      </c>
      <c r="F1292" s="85">
        <f t="shared" si="841"/>
        <v>0</v>
      </c>
      <c r="G1292" s="85">
        <v>0</v>
      </c>
      <c r="I1292" s="83"/>
      <c r="J1292" s="83"/>
    </row>
    <row r="1293" spans="1:10" ht="14" hidden="1" x14ac:dyDescent="0.15">
      <c r="A1293" s="26">
        <v>33</v>
      </c>
      <c r="B1293" s="27"/>
      <c r="C1293" s="85">
        <f t="shared" ref="C1293:D1293" si="855">C1144*$K$3</f>
        <v>538</v>
      </c>
      <c r="D1293" s="85">
        <f t="shared" si="855"/>
        <v>409.5</v>
      </c>
      <c r="E1293" s="85">
        <f t="shared" si="840"/>
        <v>0</v>
      </c>
      <c r="F1293" s="85">
        <f t="shared" si="841"/>
        <v>0</v>
      </c>
      <c r="G1293" s="85">
        <v>0</v>
      </c>
      <c r="I1293" s="83"/>
      <c r="J1293" s="83"/>
    </row>
    <row r="1294" spans="1:10" ht="14" hidden="1" x14ac:dyDescent="0.15">
      <c r="A1294" s="26">
        <v>34</v>
      </c>
      <c r="B1294" s="27"/>
      <c r="C1294" s="85">
        <f t="shared" ref="C1294:D1294" si="856">C1145*$K$3</f>
        <v>550</v>
      </c>
      <c r="D1294" s="85">
        <f t="shared" si="856"/>
        <v>418</v>
      </c>
      <c r="E1294" s="85">
        <f t="shared" si="840"/>
        <v>0</v>
      </c>
      <c r="F1294" s="85">
        <f t="shared" si="841"/>
        <v>0</v>
      </c>
      <c r="G1294" s="85">
        <v>0</v>
      </c>
      <c r="I1294" s="83"/>
      <c r="J1294" s="83"/>
    </row>
    <row r="1295" spans="1:10" ht="14" hidden="1" x14ac:dyDescent="0.15">
      <c r="A1295" s="26">
        <v>35</v>
      </c>
      <c r="B1295" s="27"/>
      <c r="C1295" s="85">
        <f t="shared" ref="C1295:D1295" si="857">C1146*$K$3</f>
        <v>563</v>
      </c>
      <c r="D1295" s="85">
        <f t="shared" si="857"/>
        <v>427.5</v>
      </c>
      <c r="E1295" s="85">
        <f t="shared" si="840"/>
        <v>0</v>
      </c>
      <c r="F1295" s="85">
        <f t="shared" si="841"/>
        <v>0</v>
      </c>
      <c r="G1295" s="85">
        <v>0</v>
      </c>
      <c r="I1295" s="83"/>
      <c r="J1295" s="83"/>
    </row>
    <row r="1296" spans="1:10" ht="14" hidden="1" x14ac:dyDescent="0.15">
      <c r="A1296" s="26">
        <v>36</v>
      </c>
      <c r="B1296" s="27"/>
      <c r="C1296" s="85">
        <f t="shared" ref="C1296:D1296" si="858">C1147*$K$3</f>
        <v>575.5</v>
      </c>
      <c r="D1296" s="85">
        <f t="shared" si="858"/>
        <v>436.75</v>
      </c>
      <c r="E1296" s="85">
        <f t="shared" si="840"/>
        <v>0</v>
      </c>
      <c r="F1296" s="85">
        <f t="shared" si="841"/>
        <v>0</v>
      </c>
      <c r="G1296" s="85">
        <v>0</v>
      </c>
      <c r="I1296" s="83"/>
      <c r="J1296" s="83"/>
    </row>
    <row r="1297" spans="1:10" ht="14" hidden="1" x14ac:dyDescent="0.15">
      <c r="A1297" s="26">
        <v>37</v>
      </c>
      <c r="B1297" s="27"/>
      <c r="C1297" s="85">
        <f t="shared" ref="C1297:D1297" si="859">C1148*$K$3</f>
        <v>588.5</v>
      </c>
      <c r="D1297" s="85">
        <f t="shared" si="859"/>
        <v>446.5</v>
      </c>
      <c r="E1297" s="85">
        <f t="shared" si="840"/>
        <v>0</v>
      </c>
      <c r="F1297" s="85">
        <f t="shared" si="841"/>
        <v>0</v>
      </c>
      <c r="G1297" s="85">
        <v>0</v>
      </c>
      <c r="I1297" s="83"/>
      <c r="J1297" s="83"/>
    </row>
    <row r="1298" spans="1:10" ht="14" hidden="1" x14ac:dyDescent="0.15">
      <c r="A1298" s="26">
        <v>38</v>
      </c>
      <c r="B1298" s="27"/>
      <c r="C1298" s="85">
        <f t="shared" ref="C1298:D1298" si="860">C1149*$K$3</f>
        <v>602.25</v>
      </c>
      <c r="D1298" s="85">
        <f t="shared" si="860"/>
        <v>456.75</v>
      </c>
      <c r="E1298" s="85">
        <f t="shared" si="840"/>
        <v>0</v>
      </c>
      <c r="F1298" s="85">
        <f t="shared" si="841"/>
        <v>0</v>
      </c>
      <c r="G1298" s="85">
        <v>0</v>
      </c>
      <c r="I1298" s="83"/>
      <c r="J1298" s="83"/>
    </row>
    <row r="1299" spans="1:10" ht="14" hidden="1" x14ac:dyDescent="0.15">
      <c r="A1299" s="26">
        <v>39</v>
      </c>
      <c r="B1299" s="27"/>
      <c r="C1299" s="85">
        <f t="shared" ref="C1299:D1299" si="861">C1150*$K$3</f>
        <v>616</v>
      </c>
      <c r="D1299" s="85">
        <f t="shared" si="861"/>
        <v>467</v>
      </c>
      <c r="E1299" s="85">
        <f t="shared" si="840"/>
        <v>0</v>
      </c>
      <c r="F1299" s="85">
        <f t="shared" si="841"/>
        <v>0</v>
      </c>
      <c r="G1299" s="85">
        <v>0</v>
      </c>
      <c r="I1299" s="83"/>
      <c r="J1299" s="83"/>
    </row>
    <row r="1300" spans="1:10" ht="14" hidden="1" x14ac:dyDescent="0.15">
      <c r="A1300" s="26">
        <v>40</v>
      </c>
      <c r="B1300" s="27"/>
      <c r="C1300" s="85">
        <f t="shared" ref="C1300:D1300" si="862">C1151*$K$3</f>
        <v>630.25</v>
      </c>
      <c r="D1300" s="85">
        <f t="shared" si="862"/>
        <v>477.5</v>
      </c>
      <c r="E1300" s="85">
        <f t="shared" si="840"/>
        <v>0</v>
      </c>
      <c r="F1300" s="85">
        <f t="shared" si="841"/>
        <v>0</v>
      </c>
      <c r="G1300" s="85">
        <v>0</v>
      </c>
      <c r="I1300" s="83"/>
      <c r="J1300" s="83"/>
    </row>
    <row r="1301" spans="1:10" ht="14" hidden="1" x14ac:dyDescent="0.15">
      <c r="A1301" s="26">
        <v>41</v>
      </c>
      <c r="B1301" s="27"/>
      <c r="C1301" s="85">
        <f t="shared" ref="C1301:D1301" si="863">C1152*$K$3</f>
        <v>644.75</v>
      </c>
      <c r="D1301" s="85">
        <f t="shared" si="863"/>
        <v>488.5</v>
      </c>
      <c r="E1301" s="85">
        <f t="shared" si="840"/>
        <v>0</v>
      </c>
      <c r="F1301" s="85">
        <f t="shared" si="841"/>
        <v>0</v>
      </c>
      <c r="G1301" s="85">
        <v>0</v>
      </c>
      <c r="I1301" s="83"/>
      <c r="J1301" s="83"/>
    </row>
    <row r="1302" spans="1:10" ht="14" hidden="1" x14ac:dyDescent="0.15">
      <c r="A1302" s="26">
        <v>42</v>
      </c>
      <c r="B1302" s="27"/>
      <c r="C1302" s="85">
        <f t="shared" ref="C1302:D1302" si="864">C1153*$K$3</f>
        <v>659.75</v>
      </c>
      <c r="D1302" s="85">
        <f t="shared" si="864"/>
        <v>500.25</v>
      </c>
      <c r="E1302" s="85">
        <f t="shared" si="840"/>
        <v>0</v>
      </c>
      <c r="F1302" s="85">
        <f t="shared" si="841"/>
        <v>0</v>
      </c>
      <c r="G1302" s="85">
        <v>0</v>
      </c>
      <c r="I1302" s="83"/>
      <c r="J1302" s="83"/>
    </row>
    <row r="1303" spans="1:10" ht="14" hidden="1" x14ac:dyDescent="0.15">
      <c r="A1303" s="26">
        <v>43</v>
      </c>
      <c r="B1303" s="27"/>
      <c r="C1303" s="85">
        <f t="shared" ref="C1303:D1303" si="865">C1154*$K$3</f>
        <v>675.25</v>
      </c>
      <c r="D1303" s="85">
        <f t="shared" si="865"/>
        <v>512</v>
      </c>
      <c r="E1303" s="85">
        <f t="shared" si="840"/>
        <v>0</v>
      </c>
      <c r="F1303" s="85">
        <f t="shared" si="841"/>
        <v>0</v>
      </c>
      <c r="G1303" s="85">
        <v>0</v>
      </c>
      <c r="I1303" s="83"/>
      <c r="J1303" s="83"/>
    </row>
    <row r="1304" spans="1:10" ht="14" hidden="1" x14ac:dyDescent="0.15">
      <c r="A1304" s="26">
        <v>44</v>
      </c>
      <c r="B1304" s="27"/>
      <c r="C1304" s="85">
        <f t="shared" ref="C1304:D1304" si="866">C1155*$K$3</f>
        <v>691.25</v>
      </c>
      <c r="D1304" s="85">
        <f t="shared" si="866"/>
        <v>523.75</v>
      </c>
      <c r="E1304" s="85">
        <f t="shared" si="840"/>
        <v>0</v>
      </c>
      <c r="F1304" s="85">
        <f t="shared" si="841"/>
        <v>0</v>
      </c>
      <c r="G1304" s="85">
        <v>0</v>
      </c>
      <c r="I1304" s="83"/>
      <c r="J1304" s="83"/>
    </row>
    <row r="1305" spans="1:10" ht="14" hidden="1" x14ac:dyDescent="0.15">
      <c r="A1305" s="26">
        <v>45</v>
      </c>
      <c r="B1305" s="27"/>
      <c r="C1305" s="85">
        <f t="shared" ref="C1305:D1305" si="867">C1156*$K$3</f>
        <v>707.25</v>
      </c>
      <c r="D1305" s="85">
        <f t="shared" si="867"/>
        <v>536.25</v>
      </c>
      <c r="E1305" s="85">
        <f t="shared" si="840"/>
        <v>0</v>
      </c>
      <c r="F1305" s="85">
        <f t="shared" si="841"/>
        <v>0</v>
      </c>
      <c r="G1305" s="85">
        <v>0</v>
      </c>
      <c r="I1305" s="83"/>
      <c r="J1305" s="83"/>
    </row>
    <row r="1306" spans="1:10" ht="14" hidden="1" x14ac:dyDescent="0.15">
      <c r="A1306" s="26">
        <v>46</v>
      </c>
      <c r="B1306" s="27"/>
      <c r="C1306" s="85">
        <f t="shared" ref="C1306:D1306" si="868">C1157*$K$3</f>
        <v>723.5</v>
      </c>
      <c r="D1306" s="85">
        <f t="shared" si="868"/>
        <v>549</v>
      </c>
      <c r="E1306" s="85">
        <f t="shared" si="840"/>
        <v>0</v>
      </c>
      <c r="F1306" s="85">
        <f t="shared" si="841"/>
        <v>0</v>
      </c>
      <c r="G1306" s="85">
        <v>0</v>
      </c>
      <c r="I1306" s="83"/>
      <c r="J1306" s="83"/>
    </row>
    <row r="1307" spans="1:10" ht="14" hidden="1" x14ac:dyDescent="0.15">
      <c r="A1307" s="26">
        <v>47</v>
      </c>
      <c r="B1307" s="27"/>
      <c r="C1307" s="85">
        <f t="shared" ref="C1307:D1307" si="869">C1158*$K$3</f>
        <v>740.25</v>
      </c>
      <c r="D1307" s="85">
        <f t="shared" si="869"/>
        <v>561.75</v>
      </c>
      <c r="E1307" s="85">
        <f t="shared" si="840"/>
        <v>0</v>
      </c>
      <c r="F1307" s="85">
        <f t="shared" si="841"/>
        <v>0</v>
      </c>
      <c r="G1307" s="85">
        <v>0</v>
      </c>
      <c r="I1307" s="83"/>
      <c r="J1307" s="83"/>
    </row>
    <row r="1308" spans="1:10" ht="14" hidden="1" x14ac:dyDescent="0.15">
      <c r="A1308" s="26">
        <v>48</v>
      </c>
      <c r="B1308" s="27"/>
      <c r="C1308" s="85">
        <f t="shared" ref="C1308:D1308" si="870">C1159*$K$3</f>
        <v>757.75</v>
      </c>
      <c r="D1308" s="85">
        <f t="shared" si="870"/>
        <v>575.5</v>
      </c>
      <c r="E1308" s="85">
        <f t="shared" si="840"/>
        <v>0</v>
      </c>
      <c r="F1308" s="85">
        <f t="shared" si="841"/>
        <v>0</v>
      </c>
      <c r="G1308" s="85">
        <v>0</v>
      </c>
      <c r="I1308" s="83"/>
      <c r="J1308" s="83"/>
    </row>
    <row r="1309" spans="1:10" ht="14" hidden="1" x14ac:dyDescent="0.15">
      <c r="A1309" s="26">
        <v>49</v>
      </c>
      <c r="B1309" s="27"/>
      <c r="C1309" s="85">
        <f t="shared" ref="C1309:D1309" si="871">C1160*$K$3</f>
        <v>775.25</v>
      </c>
      <c r="D1309" s="85">
        <f t="shared" si="871"/>
        <v>589</v>
      </c>
      <c r="E1309" s="85">
        <f t="shared" si="840"/>
        <v>0</v>
      </c>
      <c r="F1309" s="85">
        <f t="shared" si="841"/>
        <v>0</v>
      </c>
      <c r="G1309" s="85">
        <v>0</v>
      </c>
      <c r="I1309" s="83"/>
      <c r="J1309" s="83"/>
    </row>
    <row r="1310" spans="1:10" ht="14" hidden="1" x14ac:dyDescent="0.15">
      <c r="A1310" s="26">
        <v>50</v>
      </c>
      <c r="B1310" s="27"/>
      <c r="C1310" s="85">
        <f t="shared" ref="C1310:D1310" si="872">C1161*$K$3</f>
        <v>793.25</v>
      </c>
      <c r="D1310" s="85">
        <f t="shared" si="872"/>
        <v>603</v>
      </c>
      <c r="E1310" s="85">
        <f t="shared" si="840"/>
        <v>0</v>
      </c>
      <c r="F1310" s="85">
        <f t="shared" si="841"/>
        <v>0</v>
      </c>
      <c r="G1310" s="85">
        <v>0</v>
      </c>
      <c r="I1310" s="83"/>
      <c r="J1310" s="83"/>
    </row>
    <row r="1311" spans="1:10" ht="14" hidden="1" x14ac:dyDescent="0.15">
      <c r="A1311" s="26">
        <v>51</v>
      </c>
      <c r="B1311" s="27"/>
      <c r="C1311" s="85">
        <f t="shared" ref="C1311:D1311" si="873">C1162*$K$3</f>
        <v>811.5</v>
      </c>
      <c r="D1311" s="85">
        <f t="shared" si="873"/>
        <v>616.75</v>
      </c>
      <c r="E1311" s="85">
        <f t="shared" si="840"/>
        <v>0</v>
      </c>
      <c r="F1311" s="85">
        <f t="shared" si="841"/>
        <v>0</v>
      </c>
      <c r="G1311" s="85">
        <v>0</v>
      </c>
      <c r="I1311" s="83"/>
      <c r="J1311" s="83"/>
    </row>
    <row r="1312" spans="1:10" ht="14" hidden="1" x14ac:dyDescent="0.15">
      <c r="A1312" s="26">
        <v>52</v>
      </c>
      <c r="B1312" s="27"/>
      <c r="C1312" s="85">
        <f t="shared" ref="C1312:D1312" si="874">C1163*$K$3</f>
        <v>830</v>
      </c>
      <c r="D1312" s="85">
        <f t="shared" si="874"/>
        <v>631.5</v>
      </c>
      <c r="E1312" s="85">
        <f t="shared" si="840"/>
        <v>0</v>
      </c>
      <c r="F1312" s="85">
        <f t="shared" si="841"/>
        <v>0</v>
      </c>
      <c r="G1312" s="85">
        <v>0</v>
      </c>
      <c r="I1312" s="83"/>
      <c r="J1312" s="83"/>
    </row>
    <row r="1313" spans="1:10" ht="14" hidden="1" x14ac:dyDescent="0.15">
      <c r="A1313" s="26">
        <v>53</v>
      </c>
      <c r="B1313" s="27"/>
      <c r="C1313" s="85">
        <f t="shared" ref="C1313:D1313" si="875">C1164*$K$3</f>
        <v>849.25</v>
      </c>
      <c r="D1313" s="85">
        <f t="shared" si="875"/>
        <v>646.75</v>
      </c>
      <c r="E1313" s="85">
        <f t="shared" si="840"/>
        <v>0</v>
      </c>
      <c r="F1313" s="85">
        <f t="shared" si="841"/>
        <v>0</v>
      </c>
      <c r="G1313" s="85">
        <v>0</v>
      </c>
      <c r="I1313" s="83"/>
      <c r="J1313" s="83"/>
    </row>
    <row r="1314" spans="1:10" ht="14" hidden="1" x14ac:dyDescent="0.15">
      <c r="A1314" s="26">
        <v>54</v>
      </c>
      <c r="B1314" s="28"/>
      <c r="C1314" s="85">
        <f t="shared" ref="C1314:D1314" si="876">C1165*$K$3</f>
        <v>868.5</v>
      </c>
      <c r="D1314" s="85">
        <f t="shared" si="876"/>
        <v>662</v>
      </c>
      <c r="E1314" s="85">
        <f t="shared" si="840"/>
        <v>0</v>
      </c>
      <c r="F1314" s="85">
        <f t="shared" si="841"/>
        <v>0</v>
      </c>
      <c r="G1314" s="85">
        <v>0</v>
      </c>
      <c r="I1314" s="83"/>
      <c r="J1314" s="83"/>
    </row>
    <row r="1315" spans="1:10" ht="14" hidden="1" x14ac:dyDescent="0.15">
      <c r="A1315" s="26">
        <v>55</v>
      </c>
      <c r="B1315" s="28"/>
      <c r="C1315" s="85">
        <f t="shared" ref="C1315:D1315" si="877">C1166*$K$3</f>
        <v>887.75</v>
      </c>
      <c r="D1315" s="85">
        <f t="shared" si="877"/>
        <v>677.75</v>
      </c>
      <c r="E1315" s="85">
        <f t="shared" si="840"/>
        <v>0</v>
      </c>
      <c r="F1315" s="85">
        <f t="shared" si="841"/>
        <v>0</v>
      </c>
      <c r="G1315" s="85">
        <v>0</v>
      </c>
      <c r="I1315" s="83"/>
      <c r="J1315" s="83"/>
    </row>
    <row r="1316" spans="1:10" ht="14" hidden="1" x14ac:dyDescent="0.15">
      <c r="A1316" s="26">
        <v>56</v>
      </c>
      <c r="B1316" s="28"/>
      <c r="C1316" s="85">
        <f t="shared" ref="C1316:D1316" si="878">C1167*$K$3</f>
        <v>908.25</v>
      </c>
      <c r="D1316" s="85">
        <f t="shared" si="878"/>
        <v>693.75</v>
      </c>
      <c r="E1316" s="85">
        <f t="shared" si="840"/>
        <v>0</v>
      </c>
      <c r="F1316" s="85">
        <f t="shared" si="841"/>
        <v>0</v>
      </c>
      <c r="G1316" s="85">
        <v>0</v>
      </c>
      <c r="I1316" s="83"/>
      <c r="J1316" s="83"/>
    </row>
    <row r="1317" spans="1:10" ht="14" hidden="1" x14ac:dyDescent="0.15">
      <c r="A1317" s="26">
        <v>57</v>
      </c>
      <c r="B1317" s="28"/>
      <c r="C1317" s="85">
        <f t="shared" ref="C1317:D1317" si="879">C1168*$K$3</f>
        <v>929</v>
      </c>
      <c r="D1317" s="85">
        <f t="shared" si="879"/>
        <v>710</v>
      </c>
      <c r="E1317" s="85">
        <f t="shared" si="840"/>
        <v>0</v>
      </c>
      <c r="F1317" s="85">
        <f t="shared" si="841"/>
        <v>0</v>
      </c>
      <c r="G1317" s="85">
        <v>0</v>
      </c>
      <c r="I1317" s="83"/>
      <c r="J1317" s="83"/>
    </row>
    <row r="1318" spans="1:10" ht="14" hidden="1" x14ac:dyDescent="0.15">
      <c r="A1318" s="26">
        <v>58</v>
      </c>
      <c r="B1318" s="28"/>
      <c r="C1318" s="85">
        <f t="shared" ref="C1318:D1318" si="880">C1169*$K$3</f>
        <v>949.25</v>
      </c>
      <c r="D1318" s="85">
        <f t="shared" si="880"/>
        <v>726.25</v>
      </c>
      <c r="E1318" s="85">
        <f t="shared" si="840"/>
        <v>0</v>
      </c>
      <c r="F1318" s="85">
        <f t="shared" si="841"/>
        <v>0</v>
      </c>
      <c r="G1318" s="85">
        <v>0</v>
      </c>
      <c r="I1318" s="83"/>
      <c r="J1318" s="83"/>
    </row>
    <row r="1319" spans="1:10" ht="14" hidden="1" x14ac:dyDescent="0.15">
      <c r="A1319" s="26">
        <v>59</v>
      </c>
      <c r="B1319" s="28"/>
      <c r="C1319" s="85">
        <f t="shared" ref="C1319:D1319" si="881">C1170*$K$3</f>
        <v>970.5</v>
      </c>
      <c r="D1319" s="85">
        <f t="shared" si="881"/>
        <v>743.25</v>
      </c>
      <c r="E1319" s="85">
        <f t="shared" si="840"/>
        <v>0</v>
      </c>
      <c r="F1319" s="85">
        <f t="shared" si="841"/>
        <v>0</v>
      </c>
      <c r="G1319" s="85">
        <v>0</v>
      </c>
      <c r="I1319" s="83"/>
      <c r="J1319" s="83"/>
    </row>
    <row r="1320" spans="1:10" ht="14" hidden="1" x14ac:dyDescent="0.15">
      <c r="A1320" s="26">
        <v>60</v>
      </c>
      <c r="B1320" s="28"/>
      <c r="C1320" s="85">
        <f t="shared" ref="C1320:D1320" si="882">C1171*$K$3</f>
        <v>992.5</v>
      </c>
      <c r="D1320" s="85">
        <f t="shared" si="882"/>
        <v>760.5</v>
      </c>
      <c r="E1320" s="85">
        <f t="shared" si="840"/>
        <v>0</v>
      </c>
      <c r="F1320" s="85">
        <f t="shared" si="841"/>
        <v>0</v>
      </c>
      <c r="G1320" s="85">
        <v>0</v>
      </c>
      <c r="I1320" s="83"/>
      <c r="J1320" s="83"/>
    </row>
    <row r="1321" spans="1:10" ht="14" hidden="1" x14ac:dyDescent="0.15">
      <c r="A1321" s="26">
        <v>61</v>
      </c>
      <c r="B1321" s="28"/>
      <c r="C1321" s="85">
        <f t="shared" ref="C1321:D1321" si="883">C1172*$K$3</f>
        <v>1105.5</v>
      </c>
      <c r="D1321" s="85">
        <f t="shared" si="883"/>
        <v>851.25</v>
      </c>
      <c r="E1321" s="85">
        <f t="shared" si="840"/>
        <v>0</v>
      </c>
      <c r="F1321" s="85">
        <f t="shared" si="841"/>
        <v>0</v>
      </c>
      <c r="G1321" s="85">
        <v>0</v>
      </c>
      <c r="I1321" s="83"/>
      <c r="J1321" s="83"/>
    </row>
    <row r="1322" spans="1:10" ht="14" hidden="1" x14ac:dyDescent="0.15">
      <c r="A1322" s="26">
        <v>62</v>
      </c>
      <c r="B1322" s="28"/>
      <c r="C1322" s="85">
        <f t="shared" ref="C1322:D1322" si="884">C1173*$K$3</f>
        <v>1227.75</v>
      </c>
      <c r="D1322" s="85">
        <f t="shared" si="884"/>
        <v>950.75</v>
      </c>
      <c r="E1322" s="85">
        <f t="shared" si="840"/>
        <v>0</v>
      </c>
      <c r="F1322" s="85">
        <f t="shared" si="841"/>
        <v>0</v>
      </c>
      <c r="G1322" s="85">
        <v>0</v>
      </c>
      <c r="I1322" s="83"/>
      <c r="J1322" s="83"/>
    </row>
    <row r="1323" spans="1:10" ht="14" hidden="1" x14ac:dyDescent="0.15">
      <c r="A1323" s="26">
        <v>63</v>
      </c>
      <c r="B1323" s="28"/>
      <c r="C1323" s="85">
        <f t="shared" ref="C1323:D1323" si="885">C1174*$K$3</f>
        <v>1359</v>
      </c>
      <c r="D1323" s="85">
        <f t="shared" si="885"/>
        <v>1057.75</v>
      </c>
      <c r="E1323" s="85">
        <f t="shared" si="840"/>
        <v>0</v>
      </c>
      <c r="F1323" s="85">
        <f t="shared" si="841"/>
        <v>0</v>
      </c>
      <c r="G1323" s="85">
        <v>0</v>
      </c>
      <c r="I1323" s="83"/>
      <c r="J1323" s="83"/>
    </row>
    <row r="1324" spans="1:10" ht="14" hidden="1" x14ac:dyDescent="0.15">
      <c r="A1324" s="26">
        <v>64</v>
      </c>
      <c r="B1324" s="28"/>
      <c r="C1324" s="85">
        <f t="shared" ref="C1324:D1324" si="886">C1175*$K$3</f>
        <v>1499.5</v>
      </c>
      <c r="D1324" s="85">
        <f t="shared" si="886"/>
        <v>1173</v>
      </c>
      <c r="E1324" s="85">
        <f t="shared" si="840"/>
        <v>0</v>
      </c>
      <c r="F1324" s="85">
        <f t="shared" si="841"/>
        <v>0</v>
      </c>
      <c r="G1324" s="85">
        <v>0</v>
      </c>
      <c r="I1324" s="83"/>
      <c r="J1324" s="83"/>
    </row>
    <row r="1325" spans="1:10" ht="14" hidden="1" x14ac:dyDescent="0.15">
      <c r="A1325" s="26">
        <v>65</v>
      </c>
      <c r="B1325" s="28"/>
      <c r="C1325" s="85">
        <f t="shared" ref="C1325:D1325" si="887">C1176*$K$3</f>
        <v>1649</v>
      </c>
      <c r="D1325" s="85">
        <f t="shared" si="887"/>
        <v>1296.5</v>
      </c>
      <c r="E1325" s="85">
        <f t="shared" si="840"/>
        <v>0</v>
      </c>
      <c r="F1325" s="85">
        <f t="shared" si="841"/>
        <v>0</v>
      </c>
      <c r="G1325" s="85">
        <v>0</v>
      </c>
      <c r="I1325" s="83"/>
      <c r="J1325" s="83"/>
    </row>
    <row r="1326" spans="1:10" ht="14" hidden="1" x14ac:dyDescent="0.15">
      <c r="A1326" s="26">
        <v>66</v>
      </c>
      <c r="B1326" s="28"/>
      <c r="C1326" s="85">
        <f t="shared" ref="C1326:D1326" si="888">C1177*$K$3</f>
        <v>1807.75</v>
      </c>
      <c r="D1326" s="85">
        <f t="shared" si="888"/>
        <v>1428.5</v>
      </c>
      <c r="E1326" s="85">
        <f t="shared" si="840"/>
        <v>0</v>
      </c>
      <c r="F1326" s="85">
        <f t="shared" si="841"/>
        <v>0</v>
      </c>
      <c r="G1326" s="85">
        <v>0</v>
      </c>
      <c r="I1326" s="83"/>
      <c r="J1326" s="83"/>
    </row>
    <row r="1327" spans="1:10" ht="14" hidden="1" x14ac:dyDescent="0.15">
      <c r="A1327" s="26">
        <v>67</v>
      </c>
      <c r="B1327" s="28"/>
      <c r="C1327" s="85">
        <f t="shared" ref="C1327:D1327" si="889">C1178*$K$3</f>
        <v>1976</v>
      </c>
      <c r="D1327" s="85">
        <f t="shared" si="889"/>
        <v>1568.25</v>
      </c>
      <c r="E1327" s="85">
        <f t="shared" si="840"/>
        <v>0</v>
      </c>
      <c r="F1327" s="85">
        <f t="shared" si="841"/>
        <v>0</v>
      </c>
      <c r="G1327" s="85">
        <v>0</v>
      </c>
      <c r="I1327" s="83"/>
      <c r="J1327" s="83"/>
    </row>
    <row r="1328" spans="1:10" ht="14" hidden="1" x14ac:dyDescent="0.15">
      <c r="A1328" s="26">
        <v>68</v>
      </c>
      <c r="B1328" s="28"/>
      <c r="C1328" s="85">
        <f t="shared" ref="C1328:D1328" si="890">C1179*$K$3</f>
        <v>2152.5</v>
      </c>
      <c r="D1328" s="85">
        <f t="shared" si="890"/>
        <v>1716</v>
      </c>
      <c r="E1328" s="85">
        <f t="shared" si="840"/>
        <v>0</v>
      </c>
      <c r="F1328" s="85">
        <f t="shared" si="841"/>
        <v>0</v>
      </c>
      <c r="G1328" s="85">
        <v>0</v>
      </c>
      <c r="I1328" s="83"/>
      <c r="J1328" s="83"/>
    </row>
    <row r="1329" spans="1:10" ht="14" hidden="1" x14ac:dyDescent="0.15">
      <c r="A1329" s="26">
        <v>69</v>
      </c>
      <c r="B1329" s="28"/>
      <c r="C1329" s="85">
        <f t="shared" ref="C1329:D1329" si="891">C1180*$K$3</f>
        <v>2338.25</v>
      </c>
      <c r="D1329" s="85">
        <f t="shared" si="891"/>
        <v>1871.5</v>
      </c>
      <c r="E1329" s="85">
        <f t="shared" si="840"/>
        <v>0</v>
      </c>
      <c r="F1329" s="85">
        <f t="shared" si="841"/>
        <v>0</v>
      </c>
      <c r="G1329" s="85">
        <v>0</v>
      </c>
      <c r="I1329" s="83"/>
      <c r="J1329" s="83"/>
    </row>
    <row r="1330" spans="1:10" ht="14" hidden="1" x14ac:dyDescent="0.15">
      <c r="A1330" s="26">
        <v>70</v>
      </c>
      <c r="B1330" s="28"/>
      <c r="C1330" s="85">
        <f t="shared" ref="C1330:D1330" si="892">C1181*$K$3</f>
        <v>2533.5</v>
      </c>
      <c r="D1330" s="85">
        <f t="shared" si="892"/>
        <v>2036</v>
      </c>
      <c r="E1330" s="85">
        <f t="shared" si="840"/>
        <v>0</v>
      </c>
      <c r="F1330" s="85">
        <f t="shared" si="841"/>
        <v>0</v>
      </c>
      <c r="G1330" s="85">
        <v>0</v>
      </c>
      <c r="I1330" s="83"/>
      <c r="J1330" s="83"/>
    </row>
    <row r="1331" spans="1:10" ht="14" hidden="1" x14ac:dyDescent="0.15">
      <c r="A1331" s="26">
        <v>71</v>
      </c>
      <c r="B1331" s="28"/>
      <c r="C1331" s="85">
        <f t="shared" ref="C1331:D1331" si="893">C1182*$K$3</f>
        <v>2737.5</v>
      </c>
      <c r="D1331" s="85">
        <f t="shared" si="893"/>
        <v>2208</v>
      </c>
      <c r="E1331" s="85">
        <f t="shared" si="840"/>
        <v>0</v>
      </c>
      <c r="F1331" s="85">
        <f t="shared" si="841"/>
        <v>0</v>
      </c>
      <c r="G1331" s="85">
        <v>0</v>
      </c>
      <c r="I1331" s="83"/>
      <c r="J1331" s="83"/>
    </row>
    <row r="1332" spans="1:10" ht="14" hidden="1" x14ac:dyDescent="0.15">
      <c r="A1332" s="26">
        <v>72</v>
      </c>
      <c r="B1332" s="28"/>
      <c r="C1332" s="85">
        <f t="shared" ref="C1332:D1332" si="894">C1183*$K$3</f>
        <v>2951</v>
      </c>
      <c r="D1332" s="85">
        <f t="shared" si="894"/>
        <v>2388</v>
      </c>
      <c r="E1332" s="85">
        <f t="shared" si="840"/>
        <v>0</v>
      </c>
      <c r="F1332" s="85">
        <f t="shared" si="841"/>
        <v>0</v>
      </c>
      <c r="G1332" s="85">
        <v>0</v>
      </c>
      <c r="I1332" s="83"/>
      <c r="J1332" s="83"/>
    </row>
    <row r="1333" spans="1:10" ht="14" hidden="1" x14ac:dyDescent="0.15">
      <c r="A1333" s="26">
        <v>73</v>
      </c>
      <c r="B1333" s="28"/>
      <c r="C1333" s="85">
        <f t="shared" ref="C1333:D1333" si="895">C1184*$K$3</f>
        <v>3173</v>
      </c>
      <c r="D1333" s="85">
        <f t="shared" si="895"/>
        <v>2577</v>
      </c>
      <c r="E1333" s="85">
        <f t="shared" si="840"/>
        <v>0</v>
      </c>
      <c r="F1333" s="85">
        <f t="shared" si="841"/>
        <v>0</v>
      </c>
      <c r="G1333" s="85">
        <v>0</v>
      </c>
      <c r="I1333" s="83"/>
      <c r="J1333" s="83"/>
    </row>
    <row r="1334" spans="1:10" ht="14" hidden="1" x14ac:dyDescent="0.15">
      <c r="A1334" s="26">
        <v>74</v>
      </c>
      <c r="B1334" s="28"/>
      <c r="C1334" s="85">
        <f t="shared" ref="C1334:D1334" si="896">C1185*$K$3</f>
        <v>3404.5</v>
      </c>
      <c r="D1334" s="85">
        <f t="shared" si="896"/>
        <v>2773</v>
      </c>
      <c r="E1334" s="85">
        <f t="shared" si="840"/>
        <v>0</v>
      </c>
      <c r="F1334" s="85">
        <f t="shared" si="841"/>
        <v>0</v>
      </c>
      <c r="G1334" s="85">
        <v>0</v>
      </c>
      <c r="I1334" s="83"/>
      <c r="J1334" s="83"/>
    </row>
    <row r="1335" spans="1:10" ht="14" hidden="1" x14ac:dyDescent="0.15">
      <c r="A1335" s="26">
        <v>75</v>
      </c>
      <c r="B1335" s="28"/>
      <c r="C1335" s="85">
        <f t="shared" ref="C1335:D1335" si="897">C1186*$K$3</f>
        <v>3644.75</v>
      </c>
      <c r="D1335" s="85">
        <f t="shared" si="897"/>
        <v>2978</v>
      </c>
      <c r="E1335" s="85">
        <f t="shared" si="840"/>
        <v>0</v>
      </c>
      <c r="F1335" s="85">
        <f t="shared" si="841"/>
        <v>0</v>
      </c>
      <c r="G1335" s="85">
        <v>0</v>
      </c>
      <c r="I1335" s="83"/>
      <c r="J1335" s="83"/>
    </row>
    <row r="1336" spans="1:10" ht="14" hidden="1" x14ac:dyDescent="0.15">
      <c r="A1336" s="26">
        <v>76</v>
      </c>
      <c r="B1336" s="28"/>
      <c r="C1336" s="85">
        <f t="shared" ref="C1336:D1336" si="898">C1187*$K$3</f>
        <v>3644.75</v>
      </c>
      <c r="D1336" s="85">
        <f t="shared" si="898"/>
        <v>2978</v>
      </c>
      <c r="E1336" s="85">
        <f t="shared" si="840"/>
        <v>0</v>
      </c>
      <c r="F1336" s="85">
        <f t="shared" si="841"/>
        <v>0</v>
      </c>
      <c r="G1336" s="85">
        <v>0</v>
      </c>
      <c r="I1336" s="83"/>
      <c r="J1336" s="83"/>
    </row>
    <row r="1337" spans="1:10" ht="14" hidden="1" x14ac:dyDescent="0.15">
      <c r="A1337" s="26">
        <v>77</v>
      </c>
      <c r="B1337" s="28"/>
      <c r="C1337" s="85">
        <f t="shared" ref="C1337:D1337" si="899">C1188*$K$3</f>
        <v>3644.75</v>
      </c>
      <c r="D1337" s="85">
        <f t="shared" si="899"/>
        <v>2978</v>
      </c>
      <c r="E1337" s="85">
        <f t="shared" si="840"/>
        <v>0</v>
      </c>
      <c r="F1337" s="85">
        <f t="shared" si="841"/>
        <v>0</v>
      </c>
      <c r="G1337" s="85">
        <v>0</v>
      </c>
      <c r="I1337" s="83"/>
      <c r="J1337" s="83"/>
    </row>
    <row r="1338" spans="1:10" ht="14" hidden="1" x14ac:dyDescent="0.15">
      <c r="A1338" s="26">
        <v>78</v>
      </c>
      <c r="B1338" s="28"/>
      <c r="C1338" s="85">
        <f t="shared" ref="C1338:D1338" si="900">C1189*$K$3</f>
        <v>3644.75</v>
      </c>
      <c r="D1338" s="85">
        <f t="shared" si="900"/>
        <v>2978</v>
      </c>
      <c r="E1338" s="85">
        <f t="shared" si="840"/>
        <v>0</v>
      </c>
      <c r="F1338" s="85">
        <f t="shared" si="841"/>
        <v>0</v>
      </c>
      <c r="G1338" s="85">
        <v>0</v>
      </c>
      <c r="I1338" s="83"/>
      <c r="J1338" s="83"/>
    </row>
    <row r="1339" spans="1:10" ht="14" hidden="1" x14ac:dyDescent="0.15">
      <c r="A1339" s="26">
        <v>79</v>
      </c>
      <c r="B1339" s="28"/>
      <c r="C1339" s="85">
        <f t="shared" ref="C1339:D1339" si="901">C1190*$K$3</f>
        <v>3644.75</v>
      </c>
      <c r="D1339" s="85">
        <f t="shared" si="901"/>
        <v>2978</v>
      </c>
      <c r="E1339" s="85">
        <f t="shared" si="840"/>
        <v>0</v>
      </c>
      <c r="F1339" s="85">
        <f t="shared" si="841"/>
        <v>0</v>
      </c>
      <c r="G1339" s="85">
        <v>0</v>
      </c>
      <c r="I1339" s="83"/>
      <c r="J1339" s="83"/>
    </row>
    <row r="1340" spans="1:10" ht="14" hidden="1" x14ac:dyDescent="0.15">
      <c r="A1340" s="26">
        <v>80</v>
      </c>
      <c r="B1340" s="28"/>
      <c r="C1340" s="85">
        <f t="shared" ref="C1340:D1340" si="902">C1191*$K$3</f>
        <v>3644.75</v>
      </c>
      <c r="D1340" s="85">
        <f t="shared" si="902"/>
        <v>2978</v>
      </c>
      <c r="E1340" s="85">
        <f t="shared" si="840"/>
        <v>0</v>
      </c>
      <c r="F1340" s="85">
        <f t="shared" si="841"/>
        <v>0</v>
      </c>
      <c r="G1340" s="85">
        <v>0</v>
      </c>
      <c r="I1340" s="83"/>
      <c r="J1340" s="83"/>
    </row>
    <row r="1341" spans="1:10" ht="14" hidden="1" x14ac:dyDescent="0.15">
      <c r="A1341" s="26">
        <v>81</v>
      </c>
      <c r="B1341" s="28"/>
      <c r="C1341" s="85">
        <f t="shared" ref="C1341:D1341" si="903">C1192*$K$3</f>
        <v>3644.75</v>
      </c>
      <c r="D1341" s="85">
        <f t="shared" si="903"/>
        <v>2978</v>
      </c>
      <c r="E1341" s="85">
        <f t="shared" si="840"/>
        <v>0</v>
      </c>
      <c r="F1341" s="85">
        <f t="shared" si="841"/>
        <v>0</v>
      </c>
      <c r="G1341" s="85">
        <v>0</v>
      </c>
      <c r="I1341" s="83"/>
      <c r="J1341" s="83"/>
    </row>
    <row r="1342" spans="1:10" ht="14" hidden="1" x14ac:dyDescent="0.15">
      <c r="A1342" s="26">
        <v>82</v>
      </c>
      <c r="B1342" s="28"/>
      <c r="C1342" s="85">
        <f t="shared" ref="C1342:D1342" si="904">C1193*$K$3</f>
        <v>3644.75</v>
      </c>
      <c r="D1342" s="85">
        <f t="shared" si="904"/>
        <v>2978</v>
      </c>
      <c r="E1342" s="85">
        <f t="shared" si="840"/>
        <v>0</v>
      </c>
      <c r="F1342" s="85">
        <f t="shared" si="841"/>
        <v>0</v>
      </c>
      <c r="G1342" s="85">
        <v>0</v>
      </c>
      <c r="I1342" s="83"/>
      <c r="J1342" s="83"/>
    </row>
    <row r="1343" spans="1:10" ht="14" hidden="1" x14ac:dyDescent="0.15">
      <c r="A1343" s="26">
        <v>83</v>
      </c>
      <c r="B1343" s="28"/>
      <c r="C1343" s="85">
        <f t="shared" ref="C1343:D1343" si="905">C1194*$K$3</f>
        <v>3644.75</v>
      </c>
      <c r="D1343" s="85">
        <f t="shared" si="905"/>
        <v>2978</v>
      </c>
      <c r="E1343" s="85">
        <f t="shared" ref="E1343:E1347" si="906">E1194*K$3</f>
        <v>0</v>
      </c>
      <c r="F1343" s="85">
        <f t="shared" ref="F1343:F1347" si="907">F1194*K$3</f>
        <v>0</v>
      </c>
      <c r="G1343" s="85">
        <v>0</v>
      </c>
      <c r="I1343" s="83"/>
      <c r="J1343" s="83"/>
    </row>
    <row r="1344" spans="1:10" ht="14" hidden="1" x14ac:dyDescent="0.15">
      <c r="A1344" s="26">
        <v>84</v>
      </c>
      <c r="B1344" s="28" t="s">
        <v>3</v>
      </c>
      <c r="C1344" s="85">
        <f t="shared" ref="C1344:D1344" si="908">C1195*$K$3</f>
        <v>3644.75</v>
      </c>
      <c r="D1344" s="85">
        <f t="shared" si="908"/>
        <v>2978</v>
      </c>
      <c r="E1344" s="85">
        <f t="shared" si="906"/>
        <v>0</v>
      </c>
      <c r="F1344" s="85">
        <f t="shared" si="907"/>
        <v>0</v>
      </c>
      <c r="G1344" s="85">
        <v>0</v>
      </c>
      <c r="I1344" s="83"/>
      <c r="J1344" s="83"/>
    </row>
    <row r="1345" spans="1:10" ht="14" hidden="1" x14ac:dyDescent="0.15">
      <c r="A1345" s="26">
        <v>1</v>
      </c>
      <c r="B1345" s="28" t="s">
        <v>4</v>
      </c>
      <c r="C1345" s="85">
        <f t="shared" ref="C1345:D1345" si="909">C1196*$K$3</f>
        <v>186.5</v>
      </c>
      <c r="D1345" s="85">
        <f t="shared" si="909"/>
        <v>146.5</v>
      </c>
      <c r="E1345" s="85">
        <f t="shared" si="906"/>
        <v>0</v>
      </c>
      <c r="F1345" s="85">
        <f t="shared" si="907"/>
        <v>0</v>
      </c>
      <c r="G1345" s="85">
        <v>0</v>
      </c>
      <c r="I1345" s="83"/>
      <c r="J1345" s="83"/>
    </row>
    <row r="1346" spans="1:10" ht="14" hidden="1" x14ac:dyDescent="0.15">
      <c r="A1346" s="26">
        <v>2</v>
      </c>
      <c r="B1346" s="28" t="s">
        <v>1</v>
      </c>
      <c r="C1346" s="85">
        <f t="shared" ref="C1346:D1346" si="910">C1197*$K$3</f>
        <v>316.75</v>
      </c>
      <c r="D1346" s="85">
        <f t="shared" si="910"/>
        <v>248.75</v>
      </c>
      <c r="E1346" s="85">
        <f t="shared" si="906"/>
        <v>0</v>
      </c>
      <c r="F1346" s="85">
        <f t="shared" si="907"/>
        <v>0</v>
      </c>
      <c r="G1346" s="85">
        <v>0</v>
      </c>
      <c r="I1346" s="83"/>
      <c r="J1346" s="83"/>
    </row>
    <row r="1347" spans="1:10" ht="14" hidden="1" x14ac:dyDescent="0.15">
      <c r="A1347" s="26">
        <v>3</v>
      </c>
      <c r="B1347" s="28" t="s">
        <v>5</v>
      </c>
      <c r="C1347" s="85">
        <f t="shared" ref="C1347:D1347" si="911">C1198*$K$3</f>
        <v>446.75</v>
      </c>
      <c r="D1347" s="85">
        <f t="shared" si="911"/>
        <v>351</v>
      </c>
      <c r="E1347" s="85">
        <f t="shared" si="906"/>
        <v>0</v>
      </c>
      <c r="F1347" s="85">
        <f t="shared" si="907"/>
        <v>0</v>
      </c>
      <c r="G1347" s="85">
        <v>0</v>
      </c>
      <c r="I1347" s="83"/>
      <c r="J1347" s="83"/>
    </row>
    <row r="1348" spans="1:10" ht="14" hidden="1" thickBot="1" x14ac:dyDescent="0.2"/>
    <row r="1349" spans="1:10" ht="18" hidden="1" x14ac:dyDescent="0.2">
      <c r="A1349" s="190" t="s">
        <v>23</v>
      </c>
      <c r="B1349" s="191"/>
      <c r="C1349" s="191"/>
      <c r="D1349" s="191"/>
      <c r="E1349" s="191"/>
      <c r="F1349" s="191"/>
      <c r="G1349" s="192"/>
    </row>
    <row r="1350" spans="1:10" ht="18" hidden="1" x14ac:dyDescent="0.2">
      <c r="A1350" s="193" t="s">
        <v>25</v>
      </c>
      <c r="B1350" s="194"/>
      <c r="C1350" s="194"/>
      <c r="D1350" s="194"/>
      <c r="E1350" s="194"/>
      <c r="F1350" s="194"/>
      <c r="G1350" s="195"/>
    </row>
    <row r="1351" spans="1:10" hidden="1" x14ac:dyDescent="0.15">
      <c r="A1351" s="187" t="s">
        <v>0</v>
      </c>
      <c r="B1351" s="188"/>
      <c r="C1351" s="188"/>
      <c r="D1351" s="188"/>
      <c r="E1351" s="188"/>
      <c r="F1351" s="188"/>
      <c r="G1351" s="189"/>
    </row>
    <row r="1352" spans="1:10" hidden="1" x14ac:dyDescent="0.15">
      <c r="A1352" s="26" t="s">
        <v>2</v>
      </c>
      <c r="B1352" s="27" t="s">
        <v>2</v>
      </c>
      <c r="C1352" s="36">
        <v>10000</v>
      </c>
      <c r="D1352" s="36">
        <v>20000</v>
      </c>
      <c r="E1352" s="36"/>
      <c r="F1352" s="78"/>
      <c r="G1352" s="79"/>
    </row>
    <row r="1353" spans="1:10" ht="14" hidden="1" x14ac:dyDescent="0.15">
      <c r="A1353" s="26">
        <v>18</v>
      </c>
      <c r="B1353" s="27"/>
      <c r="C1353" s="85">
        <f>C1129*$K$4</f>
        <v>827.5</v>
      </c>
      <c r="D1353" s="85">
        <f t="shared" ref="D1353:G1353" si="912">D1129*$K$4</f>
        <v>650</v>
      </c>
      <c r="E1353" s="85">
        <f t="shared" si="912"/>
        <v>0</v>
      </c>
      <c r="F1353" s="85">
        <f t="shared" si="912"/>
        <v>0</v>
      </c>
      <c r="G1353" s="85">
        <f t="shared" si="912"/>
        <v>0</v>
      </c>
      <c r="I1353" s="83"/>
      <c r="J1353" s="83"/>
    </row>
    <row r="1354" spans="1:10" ht="14" hidden="1" x14ac:dyDescent="0.15">
      <c r="A1354" s="26">
        <v>19</v>
      </c>
      <c r="B1354" s="27"/>
      <c r="C1354" s="85">
        <f t="shared" ref="C1354:G1354" si="913">C1130*$K$4</f>
        <v>837.5</v>
      </c>
      <c r="D1354" s="85">
        <f t="shared" si="913"/>
        <v>655.5</v>
      </c>
      <c r="E1354" s="85">
        <f t="shared" si="913"/>
        <v>0</v>
      </c>
      <c r="F1354" s="85">
        <f t="shared" si="913"/>
        <v>0</v>
      </c>
      <c r="G1354" s="85">
        <f t="shared" si="913"/>
        <v>0</v>
      </c>
      <c r="I1354" s="83"/>
      <c r="J1354" s="83"/>
    </row>
    <row r="1355" spans="1:10" ht="14" hidden="1" x14ac:dyDescent="0.15">
      <c r="A1355" s="26">
        <v>20</v>
      </c>
      <c r="B1355" s="27"/>
      <c r="C1355" s="85">
        <f t="shared" ref="C1355:G1355" si="914">C1131*$K$4</f>
        <v>849.5</v>
      </c>
      <c r="D1355" s="85">
        <f t="shared" si="914"/>
        <v>662</v>
      </c>
      <c r="E1355" s="85">
        <f t="shared" si="914"/>
        <v>0</v>
      </c>
      <c r="F1355" s="85">
        <f t="shared" si="914"/>
        <v>0</v>
      </c>
      <c r="G1355" s="85">
        <f t="shared" si="914"/>
        <v>0</v>
      </c>
      <c r="I1355" s="83"/>
      <c r="J1355" s="83"/>
    </row>
    <row r="1356" spans="1:10" ht="14" hidden="1" x14ac:dyDescent="0.15">
      <c r="A1356" s="26">
        <v>21</v>
      </c>
      <c r="B1356" s="27"/>
      <c r="C1356" s="85">
        <f t="shared" ref="C1356:G1356" si="915">C1132*$K$4</f>
        <v>860</v>
      </c>
      <c r="D1356" s="85">
        <f t="shared" si="915"/>
        <v>669.5</v>
      </c>
      <c r="E1356" s="85">
        <f t="shared" si="915"/>
        <v>0</v>
      </c>
      <c r="F1356" s="85">
        <f t="shared" si="915"/>
        <v>0</v>
      </c>
      <c r="G1356" s="85">
        <f t="shared" si="915"/>
        <v>0</v>
      </c>
      <c r="I1356" s="83"/>
      <c r="J1356" s="83"/>
    </row>
    <row r="1357" spans="1:10" ht="14" hidden="1" x14ac:dyDescent="0.15">
      <c r="A1357" s="26">
        <v>22</v>
      </c>
      <c r="B1357" s="27"/>
      <c r="C1357" s="85">
        <f t="shared" ref="C1357:G1357" si="916">C1133*$K$4</f>
        <v>871.5</v>
      </c>
      <c r="D1357" s="85">
        <f t="shared" si="916"/>
        <v>677</v>
      </c>
      <c r="E1357" s="85">
        <f t="shared" si="916"/>
        <v>0</v>
      </c>
      <c r="F1357" s="85">
        <f t="shared" si="916"/>
        <v>0</v>
      </c>
      <c r="G1357" s="85">
        <f t="shared" si="916"/>
        <v>0</v>
      </c>
      <c r="I1357" s="83"/>
      <c r="J1357" s="83"/>
    </row>
    <row r="1358" spans="1:10" ht="14" hidden="1" x14ac:dyDescent="0.15">
      <c r="A1358" s="26">
        <v>23</v>
      </c>
      <c r="B1358" s="27"/>
      <c r="C1358" s="85">
        <f t="shared" ref="C1358:G1358" si="917">C1134*$K$4</f>
        <v>884.5</v>
      </c>
      <c r="D1358" s="85">
        <f t="shared" si="917"/>
        <v>684.5</v>
      </c>
      <c r="E1358" s="85">
        <f t="shared" si="917"/>
        <v>0</v>
      </c>
      <c r="F1358" s="85">
        <f t="shared" si="917"/>
        <v>0</v>
      </c>
      <c r="G1358" s="85">
        <f t="shared" si="917"/>
        <v>0</v>
      </c>
      <c r="I1358" s="83"/>
      <c r="J1358" s="83"/>
    </row>
    <row r="1359" spans="1:10" ht="14" hidden="1" x14ac:dyDescent="0.15">
      <c r="A1359" s="26">
        <v>24</v>
      </c>
      <c r="B1359" s="27"/>
      <c r="C1359" s="85">
        <f t="shared" ref="C1359:G1359" si="918">C1135*$K$4</f>
        <v>896</v>
      </c>
      <c r="D1359" s="85">
        <f t="shared" si="918"/>
        <v>693.5</v>
      </c>
      <c r="E1359" s="85">
        <f t="shared" si="918"/>
        <v>0</v>
      </c>
      <c r="F1359" s="85">
        <f t="shared" si="918"/>
        <v>0</v>
      </c>
      <c r="G1359" s="85">
        <f t="shared" si="918"/>
        <v>0</v>
      </c>
      <c r="I1359" s="83"/>
      <c r="J1359" s="83"/>
    </row>
    <row r="1360" spans="1:10" ht="14" hidden="1" x14ac:dyDescent="0.15">
      <c r="A1360" s="26">
        <v>25</v>
      </c>
      <c r="B1360" s="27"/>
      <c r="C1360" s="85">
        <f t="shared" ref="C1360:G1360" si="919">C1136*$K$4</f>
        <v>908</v>
      </c>
      <c r="D1360" s="85">
        <f t="shared" si="919"/>
        <v>702</v>
      </c>
      <c r="E1360" s="85">
        <f t="shared" si="919"/>
        <v>0</v>
      </c>
      <c r="F1360" s="85">
        <f t="shared" si="919"/>
        <v>0</v>
      </c>
      <c r="G1360" s="85">
        <f t="shared" si="919"/>
        <v>0</v>
      </c>
      <c r="I1360" s="83"/>
      <c r="J1360" s="83"/>
    </row>
    <row r="1361" spans="1:10" ht="14" hidden="1" x14ac:dyDescent="0.15">
      <c r="A1361" s="26">
        <v>26</v>
      </c>
      <c r="B1361" s="27"/>
      <c r="C1361" s="85">
        <f t="shared" ref="C1361:G1361" si="920">C1137*$K$4</f>
        <v>927.5</v>
      </c>
      <c r="D1361" s="85">
        <f t="shared" si="920"/>
        <v>714</v>
      </c>
      <c r="E1361" s="85">
        <f t="shared" si="920"/>
        <v>0</v>
      </c>
      <c r="F1361" s="85">
        <f t="shared" si="920"/>
        <v>0</v>
      </c>
      <c r="G1361" s="85">
        <f t="shared" si="920"/>
        <v>0</v>
      </c>
      <c r="I1361" s="83"/>
      <c r="J1361" s="83"/>
    </row>
    <row r="1362" spans="1:10" ht="14" hidden="1" x14ac:dyDescent="0.15">
      <c r="A1362" s="26">
        <v>27</v>
      </c>
      <c r="B1362" s="27"/>
      <c r="C1362" s="85">
        <f t="shared" ref="C1362:G1362" si="921">C1138*$K$4</f>
        <v>946</v>
      </c>
      <c r="D1362" s="85">
        <f t="shared" si="921"/>
        <v>726.5</v>
      </c>
      <c r="E1362" s="85">
        <f t="shared" si="921"/>
        <v>0</v>
      </c>
      <c r="F1362" s="85">
        <f t="shared" si="921"/>
        <v>0</v>
      </c>
      <c r="G1362" s="85">
        <f t="shared" si="921"/>
        <v>0</v>
      </c>
      <c r="I1362" s="83"/>
      <c r="J1362" s="83"/>
    </row>
    <row r="1363" spans="1:10" ht="14" hidden="1" x14ac:dyDescent="0.15">
      <c r="A1363" s="26">
        <v>28</v>
      </c>
      <c r="B1363" s="27"/>
      <c r="C1363" s="85">
        <f t="shared" ref="C1363:G1363" si="922">C1139*$K$4</f>
        <v>966.5</v>
      </c>
      <c r="D1363" s="85">
        <f t="shared" si="922"/>
        <v>740.5</v>
      </c>
      <c r="E1363" s="85">
        <f t="shared" si="922"/>
        <v>0</v>
      </c>
      <c r="F1363" s="85">
        <f t="shared" si="922"/>
        <v>0</v>
      </c>
      <c r="G1363" s="85">
        <f t="shared" si="922"/>
        <v>0</v>
      </c>
      <c r="I1363" s="83"/>
      <c r="J1363" s="83"/>
    </row>
    <row r="1364" spans="1:10" ht="14" hidden="1" x14ac:dyDescent="0.15">
      <c r="A1364" s="26">
        <v>29</v>
      </c>
      <c r="B1364" s="27"/>
      <c r="C1364" s="85">
        <f t="shared" ref="C1364:G1364" si="923">C1140*$K$4</f>
        <v>986.5</v>
      </c>
      <c r="D1364" s="85">
        <f t="shared" si="923"/>
        <v>755</v>
      </c>
      <c r="E1364" s="85">
        <f t="shared" si="923"/>
        <v>0</v>
      </c>
      <c r="F1364" s="85">
        <f t="shared" si="923"/>
        <v>0</v>
      </c>
      <c r="G1364" s="85">
        <f t="shared" si="923"/>
        <v>0</v>
      </c>
      <c r="I1364" s="83"/>
      <c r="J1364" s="83"/>
    </row>
    <row r="1365" spans="1:10" ht="14" hidden="1" x14ac:dyDescent="0.15">
      <c r="A1365" s="26">
        <v>30</v>
      </c>
      <c r="B1365" s="27"/>
      <c r="C1365" s="85">
        <f t="shared" ref="C1365:G1365" si="924">C1141*$K$4</f>
        <v>1008.5</v>
      </c>
      <c r="D1365" s="85">
        <f t="shared" si="924"/>
        <v>770</v>
      </c>
      <c r="E1365" s="85">
        <f t="shared" si="924"/>
        <v>0</v>
      </c>
      <c r="F1365" s="85">
        <f t="shared" si="924"/>
        <v>0</v>
      </c>
      <c r="G1365" s="85">
        <f t="shared" si="924"/>
        <v>0</v>
      </c>
      <c r="I1365" s="83"/>
      <c r="J1365" s="83"/>
    </row>
    <row r="1366" spans="1:10" ht="14" hidden="1" x14ac:dyDescent="0.15">
      <c r="A1366" s="26">
        <v>31</v>
      </c>
      <c r="B1366" s="27"/>
      <c r="C1366" s="85">
        <f t="shared" ref="C1366:G1366" si="925">C1142*$K$4</f>
        <v>1030.5</v>
      </c>
      <c r="D1366" s="85">
        <f t="shared" si="925"/>
        <v>785</v>
      </c>
      <c r="E1366" s="85">
        <f t="shared" si="925"/>
        <v>0</v>
      </c>
      <c r="F1366" s="85">
        <f t="shared" si="925"/>
        <v>0</v>
      </c>
      <c r="G1366" s="85">
        <f t="shared" si="925"/>
        <v>0</v>
      </c>
      <c r="I1366" s="83"/>
      <c r="J1366" s="83"/>
    </row>
    <row r="1367" spans="1:10" ht="14" hidden="1" x14ac:dyDescent="0.15">
      <c r="A1367" s="26">
        <v>32</v>
      </c>
      <c r="B1367" s="27"/>
      <c r="C1367" s="85">
        <f t="shared" ref="C1367:G1367" si="926">C1143*$K$4</f>
        <v>1052.5</v>
      </c>
      <c r="D1367" s="85">
        <f t="shared" si="926"/>
        <v>801.5</v>
      </c>
      <c r="E1367" s="85">
        <f t="shared" si="926"/>
        <v>0</v>
      </c>
      <c r="F1367" s="85">
        <f t="shared" si="926"/>
        <v>0</v>
      </c>
      <c r="G1367" s="85">
        <f t="shared" si="926"/>
        <v>0</v>
      </c>
      <c r="I1367" s="83"/>
      <c r="J1367" s="83"/>
    </row>
    <row r="1368" spans="1:10" ht="14" hidden="1" x14ac:dyDescent="0.15">
      <c r="A1368" s="26">
        <v>33</v>
      </c>
      <c r="B1368" s="27"/>
      <c r="C1368" s="85">
        <f t="shared" ref="C1368:G1368" si="927">C1144*$K$4</f>
        <v>1076</v>
      </c>
      <c r="D1368" s="85">
        <f t="shared" si="927"/>
        <v>819</v>
      </c>
      <c r="E1368" s="85">
        <f t="shared" si="927"/>
        <v>0</v>
      </c>
      <c r="F1368" s="85">
        <f t="shared" si="927"/>
        <v>0</v>
      </c>
      <c r="G1368" s="85">
        <f t="shared" si="927"/>
        <v>0</v>
      </c>
      <c r="I1368" s="83"/>
      <c r="J1368" s="83"/>
    </row>
    <row r="1369" spans="1:10" ht="14" hidden="1" x14ac:dyDescent="0.15">
      <c r="A1369" s="26">
        <v>34</v>
      </c>
      <c r="B1369" s="27"/>
      <c r="C1369" s="85">
        <f t="shared" ref="C1369:G1369" si="928">C1145*$K$4</f>
        <v>1100</v>
      </c>
      <c r="D1369" s="85">
        <f t="shared" si="928"/>
        <v>836</v>
      </c>
      <c r="E1369" s="85">
        <f t="shared" si="928"/>
        <v>0</v>
      </c>
      <c r="F1369" s="85">
        <f t="shared" si="928"/>
        <v>0</v>
      </c>
      <c r="G1369" s="85">
        <f t="shared" si="928"/>
        <v>0</v>
      </c>
      <c r="I1369" s="83"/>
      <c r="J1369" s="83"/>
    </row>
    <row r="1370" spans="1:10" ht="14" hidden="1" x14ac:dyDescent="0.15">
      <c r="A1370" s="26">
        <v>35</v>
      </c>
      <c r="B1370" s="27"/>
      <c r="C1370" s="85">
        <f t="shared" ref="C1370:G1370" si="929">C1146*$K$4</f>
        <v>1126</v>
      </c>
      <c r="D1370" s="85">
        <f t="shared" si="929"/>
        <v>855</v>
      </c>
      <c r="E1370" s="85">
        <f t="shared" si="929"/>
        <v>0</v>
      </c>
      <c r="F1370" s="85">
        <f t="shared" si="929"/>
        <v>0</v>
      </c>
      <c r="G1370" s="85">
        <f t="shared" si="929"/>
        <v>0</v>
      </c>
      <c r="I1370" s="83"/>
      <c r="J1370" s="83"/>
    </row>
    <row r="1371" spans="1:10" ht="14" hidden="1" x14ac:dyDescent="0.15">
      <c r="A1371" s="26">
        <v>36</v>
      </c>
      <c r="B1371" s="27"/>
      <c r="C1371" s="85">
        <f t="shared" ref="C1371:G1371" si="930">C1147*$K$4</f>
        <v>1151</v>
      </c>
      <c r="D1371" s="85">
        <f t="shared" si="930"/>
        <v>873.5</v>
      </c>
      <c r="E1371" s="85">
        <f t="shared" si="930"/>
        <v>0</v>
      </c>
      <c r="F1371" s="85">
        <f t="shared" si="930"/>
        <v>0</v>
      </c>
      <c r="G1371" s="85">
        <f t="shared" si="930"/>
        <v>0</v>
      </c>
      <c r="I1371" s="83"/>
      <c r="J1371" s="83"/>
    </row>
    <row r="1372" spans="1:10" ht="14" hidden="1" x14ac:dyDescent="0.15">
      <c r="A1372" s="26">
        <v>37</v>
      </c>
      <c r="B1372" s="27"/>
      <c r="C1372" s="85">
        <f t="shared" ref="C1372:G1372" si="931">C1148*$K$4</f>
        <v>1177</v>
      </c>
      <c r="D1372" s="85">
        <f t="shared" si="931"/>
        <v>893</v>
      </c>
      <c r="E1372" s="85">
        <f t="shared" si="931"/>
        <v>0</v>
      </c>
      <c r="F1372" s="85">
        <f t="shared" si="931"/>
        <v>0</v>
      </c>
      <c r="G1372" s="85">
        <f t="shared" si="931"/>
        <v>0</v>
      </c>
      <c r="I1372" s="83"/>
      <c r="J1372" s="83"/>
    </row>
    <row r="1373" spans="1:10" ht="14" hidden="1" x14ac:dyDescent="0.15">
      <c r="A1373" s="26">
        <v>38</v>
      </c>
      <c r="B1373" s="27"/>
      <c r="C1373" s="85">
        <f t="shared" ref="C1373:G1373" si="932">C1149*$K$4</f>
        <v>1204.5</v>
      </c>
      <c r="D1373" s="85">
        <f t="shared" si="932"/>
        <v>913.5</v>
      </c>
      <c r="E1373" s="85">
        <f t="shared" si="932"/>
        <v>0</v>
      </c>
      <c r="F1373" s="85">
        <f t="shared" si="932"/>
        <v>0</v>
      </c>
      <c r="G1373" s="85">
        <f t="shared" si="932"/>
        <v>0</v>
      </c>
      <c r="I1373" s="83"/>
      <c r="J1373" s="83"/>
    </row>
    <row r="1374" spans="1:10" ht="14" hidden="1" x14ac:dyDescent="0.15">
      <c r="A1374" s="26">
        <v>39</v>
      </c>
      <c r="B1374" s="27"/>
      <c r="C1374" s="85">
        <f t="shared" ref="C1374:G1374" si="933">C1150*$K$4</f>
        <v>1232</v>
      </c>
      <c r="D1374" s="85">
        <f t="shared" si="933"/>
        <v>934</v>
      </c>
      <c r="E1374" s="85">
        <f t="shared" si="933"/>
        <v>0</v>
      </c>
      <c r="F1374" s="85">
        <f t="shared" si="933"/>
        <v>0</v>
      </c>
      <c r="G1374" s="85">
        <f t="shared" si="933"/>
        <v>0</v>
      </c>
      <c r="I1374" s="83"/>
      <c r="J1374" s="83"/>
    </row>
    <row r="1375" spans="1:10" ht="14" hidden="1" x14ac:dyDescent="0.15">
      <c r="A1375" s="26">
        <v>40</v>
      </c>
      <c r="B1375" s="27"/>
      <c r="C1375" s="85">
        <f t="shared" ref="C1375:G1375" si="934">C1151*$K$4</f>
        <v>1260.5</v>
      </c>
      <c r="D1375" s="85">
        <f t="shared" si="934"/>
        <v>955</v>
      </c>
      <c r="E1375" s="85">
        <f t="shared" si="934"/>
        <v>0</v>
      </c>
      <c r="F1375" s="85">
        <f t="shared" si="934"/>
        <v>0</v>
      </c>
      <c r="G1375" s="85">
        <f t="shared" si="934"/>
        <v>0</v>
      </c>
      <c r="I1375" s="83"/>
      <c r="J1375" s="83"/>
    </row>
    <row r="1376" spans="1:10" ht="14" hidden="1" x14ac:dyDescent="0.15">
      <c r="A1376" s="26">
        <v>41</v>
      </c>
      <c r="B1376" s="27"/>
      <c r="C1376" s="85">
        <f t="shared" ref="C1376:G1376" si="935">C1152*$K$4</f>
        <v>1289.5</v>
      </c>
      <c r="D1376" s="85">
        <f t="shared" si="935"/>
        <v>977</v>
      </c>
      <c r="E1376" s="85">
        <f t="shared" si="935"/>
        <v>0</v>
      </c>
      <c r="F1376" s="85">
        <f t="shared" si="935"/>
        <v>0</v>
      </c>
      <c r="G1376" s="85">
        <f t="shared" si="935"/>
        <v>0</v>
      </c>
      <c r="I1376" s="83"/>
      <c r="J1376" s="83"/>
    </row>
    <row r="1377" spans="1:10" ht="14" hidden="1" x14ac:dyDescent="0.15">
      <c r="A1377" s="26">
        <v>42</v>
      </c>
      <c r="B1377" s="27"/>
      <c r="C1377" s="85">
        <f t="shared" ref="C1377:G1377" si="936">C1153*$K$4</f>
        <v>1319.5</v>
      </c>
      <c r="D1377" s="85">
        <f t="shared" si="936"/>
        <v>1000.5</v>
      </c>
      <c r="E1377" s="85">
        <f t="shared" si="936"/>
        <v>0</v>
      </c>
      <c r="F1377" s="85">
        <f t="shared" si="936"/>
        <v>0</v>
      </c>
      <c r="G1377" s="85">
        <f t="shared" si="936"/>
        <v>0</v>
      </c>
      <c r="I1377" s="83"/>
      <c r="J1377" s="83"/>
    </row>
    <row r="1378" spans="1:10" ht="14" hidden="1" x14ac:dyDescent="0.15">
      <c r="A1378" s="26">
        <v>43</v>
      </c>
      <c r="B1378" s="27"/>
      <c r="C1378" s="85">
        <f t="shared" ref="C1378:G1378" si="937">C1154*$K$4</f>
        <v>1350.5</v>
      </c>
      <c r="D1378" s="85">
        <f t="shared" si="937"/>
        <v>1024</v>
      </c>
      <c r="E1378" s="85">
        <f t="shared" si="937"/>
        <v>0</v>
      </c>
      <c r="F1378" s="85">
        <f t="shared" si="937"/>
        <v>0</v>
      </c>
      <c r="G1378" s="85">
        <f t="shared" si="937"/>
        <v>0</v>
      </c>
      <c r="I1378" s="83"/>
      <c r="J1378" s="83"/>
    </row>
    <row r="1379" spans="1:10" ht="14" hidden="1" x14ac:dyDescent="0.15">
      <c r="A1379" s="26">
        <v>44</v>
      </c>
      <c r="B1379" s="27"/>
      <c r="C1379" s="85">
        <f t="shared" ref="C1379:G1379" si="938">C1155*$K$4</f>
        <v>1382.5</v>
      </c>
      <c r="D1379" s="85">
        <f t="shared" si="938"/>
        <v>1047.5</v>
      </c>
      <c r="E1379" s="85">
        <f t="shared" si="938"/>
        <v>0</v>
      </c>
      <c r="F1379" s="85">
        <f t="shared" si="938"/>
        <v>0</v>
      </c>
      <c r="G1379" s="85">
        <f t="shared" si="938"/>
        <v>0</v>
      </c>
      <c r="I1379" s="83"/>
      <c r="J1379" s="83"/>
    </row>
    <row r="1380" spans="1:10" ht="14" hidden="1" x14ac:dyDescent="0.15">
      <c r="A1380" s="26">
        <v>45</v>
      </c>
      <c r="B1380" s="27"/>
      <c r="C1380" s="85">
        <f t="shared" ref="C1380:G1380" si="939">C1156*$K$4</f>
        <v>1414.5</v>
      </c>
      <c r="D1380" s="85">
        <f t="shared" si="939"/>
        <v>1072.5</v>
      </c>
      <c r="E1380" s="85">
        <f t="shared" si="939"/>
        <v>0</v>
      </c>
      <c r="F1380" s="85">
        <f t="shared" si="939"/>
        <v>0</v>
      </c>
      <c r="G1380" s="85">
        <f t="shared" si="939"/>
        <v>0</v>
      </c>
      <c r="I1380" s="83"/>
      <c r="J1380" s="83"/>
    </row>
    <row r="1381" spans="1:10" ht="14" hidden="1" x14ac:dyDescent="0.15">
      <c r="A1381" s="26">
        <v>46</v>
      </c>
      <c r="B1381" s="27"/>
      <c r="C1381" s="85">
        <f t="shared" ref="C1381:G1381" si="940">C1157*$K$4</f>
        <v>1447</v>
      </c>
      <c r="D1381" s="85">
        <f t="shared" si="940"/>
        <v>1098</v>
      </c>
      <c r="E1381" s="85">
        <f t="shared" si="940"/>
        <v>0</v>
      </c>
      <c r="F1381" s="85">
        <f t="shared" si="940"/>
        <v>0</v>
      </c>
      <c r="G1381" s="85">
        <f t="shared" si="940"/>
        <v>0</v>
      </c>
      <c r="I1381" s="83"/>
      <c r="J1381" s="83"/>
    </row>
    <row r="1382" spans="1:10" ht="14" hidden="1" x14ac:dyDescent="0.15">
      <c r="A1382" s="26">
        <v>47</v>
      </c>
      <c r="B1382" s="27"/>
      <c r="C1382" s="85">
        <f t="shared" ref="C1382:G1382" si="941">C1158*$K$4</f>
        <v>1480.5</v>
      </c>
      <c r="D1382" s="85">
        <f t="shared" si="941"/>
        <v>1123.5</v>
      </c>
      <c r="E1382" s="85">
        <f t="shared" si="941"/>
        <v>0</v>
      </c>
      <c r="F1382" s="85">
        <f t="shared" si="941"/>
        <v>0</v>
      </c>
      <c r="G1382" s="85">
        <f t="shared" si="941"/>
        <v>0</v>
      </c>
      <c r="I1382" s="83"/>
      <c r="J1382" s="83"/>
    </row>
    <row r="1383" spans="1:10" ht="14" hidden="1" x14ac:dyDescent="0.15">
      <c r="A1383" s="26">
        <v>48</v>
      </c>
      <c r="B1383" s="27"/>
      <c r="C1383" s="85">
        <f t="shared" ref="C1383:G1383" si="942">C1159*$K$4</f>
        <v>1515.5</v>
      </c>
      <c r="D1383" s="85">
        <f t="shared" si="942"/>
        <v>1151</v>
      </c>
      <c r="E1383" s="85">
        <f t="shared" si="942"/>
        <v>0</v>
      </c>
      <c r="F1383" s="85">
        <f t="shared" si="942"/>
        <v>0</v>
      </c>
      <c r="G1383" s="85">
        <f t="shared" si="942"/>
        <v>0</v>
      </c>
      <c r="I1383" s="83"/>
      <c r="J1383" s="83"/>
    </row>
    <row r="1384" spans="1:10" ht="14" hidden="1" x14ac:dyDescent="0.15">
      <c r="A1384" s="26">
        <v>49</v>
      </c>
      <c r="B1384" s="27"/>
      <c r="C1384" s="85">
        <f t="shared" ref="C1384:G1384" si="943">C1160*$K$4</f>
        <v>1550.5</v>
      </c>
      <c r="D1384" s="85">
        <f t="shared" si="943"/>
        <v>1178</v>
      </c>
      <c r="E1384" s="85">
        <f t="shared" si="943"/>
        <v>0</v>
      </c>
      <c r="F1384" s="85">
        <f t="shared" si="943"/>
        <v>0</v>
      </c>
      <c r="G1384" s="85">
        <f t="shared" si="943"/>
        <v>0</v>
      </c>
      <c r="I1384" s="83"/>
      <c r="J1384" s="83"/>
    </row>
    <row r="1385" spans="1:10" ht="14" hidden="1" x14ac:dyDescent="0.15">
      <c r="A1385" s="26">
        <v>50</v>
      </c>
      <c r="B1385" s="27"/>
      <c r="C1385" s="85">
        <f t="shared" ref="C1385:G1385" si="944">C1161*$K$4</f>
        <v>1586.5</v>
      </c>
      <c r="D1385" s="85">
        <f t="shared" si="944"/>
        <v>1206</v>
      </c>
      <c r="E1385" s="85">
        <f t="shared" si="944"/>
        <v>0</v>
      </c>
      <c r="F1385" s="85">
        <f t="shared" si="944"/>
        <v>0</v>
      </c>
      <c r="G1385" s="85">
        <f t="shared" si="944"/>
        <v>0</v>
      </c>
      <c r="I1385" s="83"/>
      <c r="J1385" s="83"/>
    </row>
    <row r="1386" spans="1:10" ht="14" hidden="1" x14ac:dyDescent="0.15">
      <c r="A1386" s="26">
        <v>51</v>
      </c>
      <c r="B1386" s="27"/>
      <c r="C1386" s="85">
        <f t="shared" ref="C1386:G1386" si="945">C1162*$K$4</f>
        <v>1623</v>
      </c>
      <c r="D1386" s="85">
        <f t="shared" si="945"/>
        <v>1233.5</v>
      </c>
      <c r="E1386" s="85">
        <f t="shared" si="945"/>
        <v>0</v>
      </c>
      <c r="F1386" s="85">
        <f t="shared" si="945"/>
        <v>0</v>
      </c>
      <c r="G1386" s="85">
        <f t="shared" si="945"/>
        <v>0</v>
      </c>
      <c r="I1386" s="83"/>
      <c r="J1386" s="83"/>
    </row>
    <row r="1387" spans="1:10" ht="14" hidden="1" x14ac:dyDescent="0.15">
      <c r="A1387" s="26">
        <v>52</v>
      </c>
      <c r="B1387" s="27"/>
      <c r="C1387" s="85">
        <f t="shared" ref="C1387:G1387" si="946">C1163*$K$4</f>
        <v>1660</v>
      </c>
      <c r="D1387" s="85">
        <f t="shared" si="946"/>
        <v>1263</v>
      </c>
      <c r="E1387" s="85">
        <f t="shared" si="946"/>
        <v>0</v>
      </c>
      <c r="F1387" s="85">
        <f t="shared" si="946"/>
        <v>0</v>
      </c>
      <c r="G1387" s="85">
        <f t="shared" si="946"/>
        <v>0</v>
      </c>
      <c r="I1387" s="83"/>
      <c r="J1387" s="83"/>
    </row>
    <row r="1388" spans="1:10" ht="14" hidden="1" x14ac:dyDescent="0.15">
      <c r="A1388" s="26">
        <v>53</v>
      </c>
      <c r="B1388" s="27"/>
      <c r="C1388" s="85">
        <f t="shared" ref="C1388:G1388" si="947">C1164*$K$4</f>
        <v>1698.5</v>
      </c>
      <c r="D1388" s="85">
        <f t="shared" si="947"/>
        <v>1293.5</v>
      </c>
      <c r="E1388" s="85">
        <f t="shared" si="947"/>
        <v>0</v>
      </c>
      <c r="F1388" s="85">
        <f t="shared" si="947"/>
        <v>0</v>
      </c>
      <c r="G1388" s="85">
        <f t="shared" si="947"/>
        <v>0</v>
      </c>
      <c r="I1388" s="83"/>
      <c r="J1388" s="83"/>
    </row>
    <row r="1389" spans="1:10" ht="14" hidden="1" x14ac:dyDescent="0.15">
      <c r="A1389" s="26">
        <v>54</v>
      </c>
      <c r="B1389" s="28"/>
      <c r="C1389" s="85">
        <f t="shared" ref="C1389:G1389" si="948">C1165*$K$4</f>
        <v>1737</v>
      </c>
      <c r="D1389" s="85">
        <f t="shared" si="948"/>
        <v>1324</v>
      </c>
      <c r="E1389" s="85">
        <f t="shared" si="948"/>
        <v>0</v>
      </c>
      <c r="F1389" s="85">
        <f t="shared" si="948"/>
        <v>0</v>
      </c>
      <c r="G1389" s="85">
        <f t="shared" si="948"/>
        <v>0</v>
      </c>
      <c r="I1389" s="83"/>
      <c r="J1389" s="83"/>
    </row>
    <row r="1390" spans="1:10" ht="14" hidden="1" x14ac:dyDescent="0.15">
      <c r="A1390" s="26">
        <v>55</v>
      </c>
      <c r="B1390" s="28"/>
      <c r="C1390" s="85">
        <f t="shared" ref="C1390:G1390" si="949">C1166*$K$4</f>
        <v>1775.5</v>
      </c>
      <c r="D1390" s="85">
        <f t="shared" si="949"/>
        <v>1355.5</v>
      </c>
      <c r="E1390" s="85">
        <f t="shared" si="949"/>
        <v>0</v>
      </c>
      <c r="F1390" s="85">
        <f t="shared" si="949"/>
        <v>0</v>
      </c>
      <c r="G1390" s="85">
        <f t="shared" si="949"/>
        <v>0</v>
      </c>
      <c r="I1390" s="83"/>
      <c r="J1390" s="83"/>
    </row>
    <row r="1391" spans="1:10" ht="14" hidden="1" x14ac:dyDescent="0.15">
      <c r="A1391" s="26">
        <v>56</v>
      </c>
      <c r="B1391" s="28"/>
      <c r="C1391" s="85">
        <f t="shared" ref="C1391:G1391" si="950">C1167*$K$4</f>
        <v>1816.5</v>
      </c>
      <c r="D1391" s="85">
        <f t="shared" si="950"/>
        <v>1387.5</v>
      </c>
      <c r="E1391" s="85">
        <f t="shared" si="950"/>
        <v>0</v>
      </c>
      <c r="F1391" s="85">
        <f t="shared" si="950"/>
        <v>0</v>
      </c>
      <c r="G1391" s="85">
        <f t="shared" si="950"/>
        <v>0</v>
      </c>
      <c r="I1391" s="83"/>
      <c r="J1391" s="83"/>
    </row>
    <row r="1392" spans="1:10" ht="14" hidden="1" x14ac:dyDescent="0.15">
      <c r="A1392" s="26">
        <v>57</v>
      </c>
      <c r="B1392" s="28"/>
      <c r="C1392" s="85">
        <f t="shared" ref="C1392:G1392" si="951">C1168*$K$4</f>
        <v>1858</v>
      </c>
      <c r="D1392" s="85">
        <f t="shared" si="951"/>
        <v>1420</v>
      </c>
      <c r="E1392" s="85">
        <f t="shared" si="951"/>
        <v>0</v>
      </c>
      <c r="F1392" s="85">
        <f t="shared" si="951"/>
        <v>0</v>
      </c>
      <c r="G1392" s="85">
        <f t="shared" si="951"/>
        <v>0</v>
      </c>
      <c r="I1392" s="83"/>
      <c r="J1392" s="83"/>
    </row>
    <row r="1393" spans="1:10" ht="14" hidden="1" x14ac:dyDescent="0.15">
      <c r="A1393" s="26">
        <v>58</v>
      </c>
      <c r="B1393" s="28"/>
      <c r="C1393" s="85">
        <f t="shared" ref="C1393:G1393" si="952">C1169*$K$4</f>
        <v>1898.5</v>
      </c>
      <c r="D1393" s="85">
        <f t="shared" si="952"/>
        <v>1452.5</v>
      </c>
      <c r="E1393" s="85">
        <f t="shared" si="952"/>
        <v>0</v>
      </c>
      <c r="F1393" s="85">
        <f t="shared" si="952"/>
        <v>0</v>
      </c>
      <c r="G1393" s="85">
        <f t="shared" si="952"/>
        <v>0</v>
      </c>
      <c r="I1393" s="83"/>
      <c r="J1393" s="83"/>
    </row>
    <row r="1394" spans="1:10" ht="14" hidden="1" x14ac:dyDescent="0.15">
      <c r="A1394" s="26">
        <v>59</v>
      </c>
      <c r="B1394" s="28"/>
      <c r="C1394" s="85">
        <f t="shared" ref="C1394:G1394" si="953">C1170*$K$4</f>
        <v>1941</v>
      </c>
      <c r="D1394" s="85">
        <f t="shared" si="953"/>
        <v>1486.5</v>
      </c>
      <c r="E1394" s="85">
        <f t="shared" si="953"/>
        <v>0</v>
      </c>
      <c r="F1394" s="85">
        <f t="shared" si="953"/>
        <v>0</v>
      </c>
      <c r="G1394" s="85">
        <f t="shared" si="953"/>
        <v>0</v>
      </c>
      <c r="I1394" s="83"/>
      <c r="J1394" s="83"/>
    </row>
    <row r="1395" spans="1:10" ht="14" hidden="1" x14ac:dyDescent="0.15">
      <c r="A1395" s="26">
        <v>60</v>
      </c>
      <c r="B1395" s="28"/>
      <c r="C1395" s="85">
        <f t="shared" ref="C1395:G1395" si="954">C1171*$K$4</f>
        <v>1985</v>
      </c>
      <c r="D1395" s="85">
        <f t="shared" si="954"/>
        <v>1521</v>
      </c>
      <c r="E1395" s="85">
        <f t="shared" si="954"/>
        <v>0</v>
      </c>
      <c r="F1395" s="85">
        <f t="shared" si="954"/>
        <v>0</v>
      </c>
      <c r="G1395" s="85">
        <f t="shared" si="954"/>
        <v>0</v>
      </c>
      <c r="I1395" s="83"/>
      <c r="J1395" s="83"/>
    </row>
    <row r="1396" spans="1:10" ht="14" hidden="1" x14ac:dyDescent="0.15">
      <c r="A1396" s="26">
        <v>61</v>
      </c>
      <c r="B1396" s="28"/>
      <c r="C1396" s="85">
        <f t="shared" ref="C1396:G1396" si="955">C1172*$K$4</f>
        <v>2211</v>
      </c>
      <c r="D1396" s="85">
        <f t="shared" si="955"/>
        <v>1702.5</v>
      </c>
      <c r="E1396" s="85">
        <f t="shared" si="955"/>
        <v>0</v>
      </c>
      <c r="F1396" s="85">
        <f t="shared" si="955"/>
        <v>0</v>
      </c>
      <c r="G1396" s="85">
        <f t="shared" si="955"/>
        <v>0</v>
      </c>
      <c r="I1396" s="83"/>
      <c r="J1396" s="83"/>
    </row>
    <row r="1397" spans="1:10" ht="14" hidden="1" x14ac:dyDescent="0.15">
      <c r="A1397" s="26">
        <v>62</v>
      </c>
      <c r="B1397" s="28"/>
      <c r="C1397" s="85">
        <f t="shared" ref="C1397:G1397" si="956">C1173*$K$4</f>
        <v>2455.5</v>
      </c>
      <c r="D1397" s="85">
        <f t="shared" si="956"/>
        <v>1901.5</v>
      </c>
      <c r="E1397" s="85">
        <f t="shared" si="956"/>
        <v>0</v>
      </c>
      <c r="F1397" s="85">
        <f t="shared" si="956"/>
        <v>0</v>
      </c>
      <c r="G1397" s="85">
        <f t="shared" si="956"/>
        <v>0</v>
      </c>
      <c r="I1397" s="83"/>
      <c r="J1397" s="83"/>
    </row>
    <row r="1398" spans="1:10" ht="14" hidden="1" x14ac:dyDescent="0.15">
      <c r="A1398" s="26">
        <v>63</v>
      </c>
      <c r="B1398" s="28"/>
      <c r="C1398" s="85">
        <f t="shared" ref="C1398:G1398" si="957">C1174*$K$4</f>
        <v>2718</v>
      </c>
      <c r="D1398" s="85">
        <f t="shared" si="957"/>
        <v>2115.5</v>
      </c>
      <c r="E1398" s="85">
        <f t="shared" si="957"/>
        <v>0</v>
      </c>
      <c r="F1398" s="85">
        <f t="shared" si="957"/>
        <v>0</v>
      </c>
      <c r="G1398" s="85">
        <f t="shared" si="957"/>
        <v>0</v>
      </c>
      <c r="I1398" s="83"/>
      <c r="J1398" s="83"/>
    </row>
    <row r="1399" spans="1:10" ht="14" hidden="1" x14ac:dyDescent="0.15">
      <c r="A1399" s="26">
        <v>64</v>
      </c>
      <c r="B1399" s="28"/>
      <c r="C1399" s="85">
        <f t="shared" ref="C1399:G1399" si="958">C1175*$K$4</f>
        <v>2999</v>
      </c>
      <c r="D1399" s="85">
        <f t="shared" si="958"/>
        <v>2346</v>
      </c>
      <c r="E1399" s="85">
        <f t="shared" si="958"/>
        <v>0</v>
      </c>
      <c r="F1399" s="85">
        <f t="shared" si="958"/>
        <v>0</v>
      </c>
      <c r="G1399" s="85">
        <f t="shared" si="958"/>
        <v>0</v>
      </c>
      <c r="I1399" s="83"/>
      <c r="J1399" s="83"/>
    </row>
    <row r="1400" spans="1:10" ht="14" hidden="1" x14ac:dyDescent="0.15">
      <c r="A1400" s="26">
        <v>65</v>
      </c>
      <c r="B1400" s="28"/>
      <c r="C1400" s="85">
        <f t="shared" ref="C1400:G1400" si="959">C1176*$K$4</f>
        <v>3298</v>
      </c>
      <c r="D1400" s="85">
        <f t="shared" si="959"/>
        <v>2593</v>
      </c>
      <c r="E1400" s="85">
        <f t="shared" si="959"/>
        <v>0</v>
      </c>
      <c r="F1400" s="85">
        <f t="shared" si="959"/>
        <v>0</v>
      </c>
      <c r="G1400" s="85">
        <f t="shared" si="959"/>
        <v>0</v>
      </c>
      <c r="I1400" s="83"/>
      <c r="J1400" s="83"/>
    </row>
    <row r="1401" spans="1:10" ht="14" hidden="1" x14ac:dyDescent="0.15">
      <c r="A1401" s="26">
        <v>66</v>
      </c>
      <c r="B1401" s="28"/>
      <c r="C1401" s="85">
        <f t="shared" ref="C1401:G1401" si="960">C1177*$K$4</f>
        <v>3615.5</v>
      </c>
      <c r="D1401" s="85">
        <f t="shared" si="960"/>
        <v>2857</v>
      </c>
      <c r="E1401" s="85">
        <f t="shared" si="960"/>
        <v>0</v>
      </c>
      <c r="F1401" s="85">
        <f t="shared" si="960"/>
        <v>0</v>
      </c>
      <c r="G1401" s="85">
        <f t="shared" si="960"/>
        <v>0</v>
      </c>
      <c r="I1401" s="83"/>
      <c r="J1401" s="83"/>
    </row>
    <row r="1402" spans="1:10" ht="14" hidden="1" x14ac:dyDescent="0.15">
      <c r="A1402" s="26">
        <v>67</v>
      </c>
      <c r="B1402" s="28"/>
      <c r="C1402" s="85">
        <f t="shared" ref="C1402:G1402" si="961">C1178*$K$4</f>
        <v>3952</v>
      </c>
      <c r="D1402" s="85">
        <f t="shared" si="961"/>
        <v>3136.5</v>
      </c>
      <c r="E1402" s="85">
        <f t="shared" si="961"/>
        <v>0</v>
      </c>
      <c r="F1402" s="85">
        <f t="shared" si="961"/>
        <v>0</v>
      </c>
      <c r="G1402" s="85">
        <f t="shared" si="961"/>
        <v>0</v>
      </c>
      <c r="I1402" s="83"/>
      <c r="J1402" s="83"/>
    </row>
    <row r="1403" spans="1:10" ht="14" hidden="1" x14ac:dyDescent="0.15">
      <c r="A1403" s="26">
        <v>68</v>
      </c>
      <c r="B1403" s="28"/>
      <c r="C1403" s="85">
        <f t="shared" ref="C1403:G1403" si="962">C1179*$K$4</f>
        <v>4305</v>
      </c>
      <c r="D1403" s="85">
        <f t="shared" si="962"/>
        <v>3432</v>
      </c>
      <c r="E1403" s="85">
        <f t="shared" si="962"/>
        <v>0</v>
      </c>
      <c r="F1403" s="85">
        <f t="shared" si="962"/>
        <v>0</v>
      </c>
      <c r="G1403" s="85">
        <f t="shared" si="962"/>
        <v>0</v>
      </c>
      <c r="I1403" s="83"/>
      <c r="J1403" s="83"/>
    </row>
    <row r="1404" spans="1:10" ht="14" hidden="1" x14ac:dyDescent="0.15">
      <c r="A1404" s="26">
        <v>69</v>
      </c>
      <c r="B1404" s="28"/>
      <c r="C1404" s="85">
        <f t="shared" ref="C1404:G1404" si="963">C1180*$K$4</f>
        <v>4676.5</v>
      </c>
      <c r="D1404" s="85">
        <f t="shared" si="963"/>
        <v>3743</v>
      </c>
      <c r="E1404" s="85">
        <f t="shared" si="963"/>
        <v>0</v>
      </c>
      <c r="F1404" s="85">
        <f t="shared" si="963"/>
        <v>0</v>
      </c>
      <c r="G1404" s="85">
        <f t="shared" si="963"/>
        <v>0</v>
      </c>
      <c r="I1404" s="83"/>
      <c r="J1404" s="83"/>
    </row>
    <row r="1405" spans="1:10" ht="14" hidden="1" x14ac:dyDescent="0.15">
      <c r="A1405" s="26">
        <v>70</v>
      </c>
      <c r="B1405" s="28"/>
      <c r="C1405" s="85">
        <f t="shared" ref="C1405:G1405" si="964">C1181*$K$4</f>
        <v>5067</v>
      </c>
      <c r="D1405" s="85">
        <f t="shared" si="964"/>
        <v>4072</v>
      </c>
      <c r="E1405" s="85">
        <f t="shared" si="964"/>
        <v>0</v>
      </c>
      <c r="F1405" s="85">
        <f t="shared" si="964"/>
        <v>0</v>
      </c>
      <c r="G1405" s="85">
        <f t="shared" si="964"/>
        <v>0</v>
      </c>
      <c r="I1405" s="83"/>
      <c r="J1405" s="83"/>
    </row>
    <row r="1406" spans="1:10" ht="14" hidden="1" x14ac:dyDescent="0.15">
      <c r="A1406" s="26">
        <v>71</v>
      </c>
      <c r="B1406" s="28"/>
      <c r="C1406" s="85">
        <f t="shared" ref="C1406:G1406" si="965">C1182*$K$4</f>
        <v>5475</v>
      </c>
      <c r="D1406" s="85">
        <f t="shared" si="965"/>
        <v>4416</v>
      </c>
      <c r="E1406" s="85">
        <f t="shared" si="965"/>
        <v>0</v>
      </c>
      <c r="F1406" s="85">
        <f t="shared" si="965"/>
        <v>0</v>
      </c>
      <c r="G1406" s="85">
        <f t="shared" si="965"/>
        <v>0</v>
      </c>
      <c r="I1406" s="83"/>
      <c r="J1406" s="83"/>
    </row>
    <row r="1407" spans="1:10" ht="14" hidden="1" x14ac:dyDescent="0.15">
      <c r="A1407" s="26">
        <v>72</v>
      </c>
      <c r="B1407" s="28"/>
      <c r="C1407" s="85">
        <f t="shared" ref="C1407:G1407" si="966">C1183*$K$4</f>
        <v>5902</v>
      </c>
      <c r="D1407" s="85">
        <f t="shared" si="966"/>
        <v>4776</v>
      </c>
      <c r="E1407" s="85">
        <f t="shared" si="966"/>
        <v>0</v>
      </c>
      <c r="F1407" s="85">
        <f t="shared" si="966"/>
        <v>0</v>
      </c>
      <c r="G1407" s="85">
        <f t="shared" si="966"/>
        <v>0</v>
      </c>
      <c r="I1407" s="83"/>
      <c r="J1407" s="83"/>
    </row>
    <row r="1408" spans="1:10" ht="14" hidden="1" x14ac:dyDescent="0.15">
      <c r="A1408" s="26">
        <v>73</v>
      </c>
      <c r="B1408" s="28"/>
      <c r="C1408" s="85">
        <f t="shared" ref="C1408:G1408" si="967">C1184*$K$4</f>
        <v>6346</v>
      </c>
      <c r="D1408" s="85">
        <f t="shared" si="967"/>
        <v>5154</v>
      </c>
      <c r="E1408" s="85">
        <f t="shared" si="967"/>
        <v>0</v>
      </c>
      <c r="F1408" s="85">
        <f t="shared" si="967"/>
        <v>0</v>
      </c>
      <c r="G1408" s="85">
        <f t="shared" si="967"/>
        <v>0</v>
      </c>
      <c r="I1408" s="83"/>
      <c r="J1408" s="83"/>
    </row>
    <row r="1409" spans="1:10" ht="14" hidden="1" x14ac:dyDescent="0.15">
      <c r="A1409" s="26">
        <v>74</v>
      </c>
      <c r="B1409" s="28"/>
      <c r="C1409" s="85">
        <f t="shared" ref="C1409:G1409" si="968">C1185*$K$4</f>
        <v>6809</v>
      </c>
      <c r="D1409" s="85">
        <f t="shared" si="968"/>
        <v>5546</v>
      </c>
      <c r="E1409" s="85">
        <f t="shared" si="968"/>
        <v>0</v>
      </c>
      <c r="F1409" s="85">
        <f t="shared" si="968"/>
        <v>0</v>
      </c>
      <c r="G1409" s="85">
        <f t="shared" si="968"/>
        <v>0</v>
      </c>
      <c r="I1409" s="83"/>
      <c r="J1409" s="83"/>
    </row>
    <row r="1410" spans="1:10" ht="14" hidden="1" x14ac:dyDescent="0.15">
      <c r="A1410" s="26">
        <v>75</v>
      </c>
      <c r="B1410" s="28"/>
      <c r="C1410" s="85">
        <f t="shared" ref="C1410:G1410" si="969">C1186*$K$4</f>
        <v>7289.5</v>
      </c>
      <c r="D1410" s="85">
        <f t="shared" si="969"/>
        <v>5956</v>
      </c>
      <c r="E1410" s="85">
        <f t="shared" si="969"/>
        <v>0</v>
      </c>
      <c r="F1410" s="85">
        <f t="shared" si="969"/>
        <v>0</v>
      </c>
      <c r="G1410" s="85">
        <f t="shared" si="969"/>
        <v>0</v>
      </c>
      <c r="I1410" s="83"/>
      <c r="J1410" s="83"/>
    </row>
    <row r="1411" spans="1:10" ht="14" hidden="1" x14ac:dyDescent="0.15">
      <c r="A1411" s="26">
        <v>76</v>
      </c>
      <c r="B1411" s="28"/>
      <c r="C1411" s="85">
        <f t="shared" ref="C1411:G1411" si="970">C1187*$K$4</f>
        <v>7289.5</v>
      </c>
      <c r="D1411" s="85">
        <f t="shared" si="970"/>
        <v>5956</v>
      </c>
      <c r="E1411" s="85">
        <f t="shared" si="970"/>
        <v>0</v>
      </c>
      <c r="F1411" s="85">
        <f t="shared" si="970"/>
        <v>0</v>
      </c>
      <c r="G1411" s="85">
        <f t="shared" si="970"/>
        <v>0</v>
      </c>
      <c r="I1411" s="83"/>
      <c r="J1411" s="83"/>
    </row>
    <row r="1412" spans="1:10" ht="14" hidden="1" x14ac:dyDescent="0.15">
      <c r="A1412" s="26">
        <v>77</v>
      </c>
      <c r="B1412" s="28"/>
      <c r="C1412" s="85">
        <f t="shared" ref="C1412:G1412" si="971">C1188*$K$4</f>
        <v>7289.5</v>
      </c>
      <c r="D1412" s="85">
        <f t="shared" si="971"/>
        <v>5956</v>
      </c>
      <c r="E1412" s="85">
        <f t="shared" si="971"/>
        <v>0</v>
      </c>
      <c r="F1412" s="85">
        <f t="shared" si="971"/>
        <v>0</v>
      </c>
      <c r="G1412" s="85">
        <f t="shared" si="971"/>
        <v>0</v>
      </c>
      <c r="I1412" s="83"/>
      <c r="J1412" s="83"/>
    </row>
    <row r="1413" spans="1:10" ht="14" hidden="1" x14ac:dyDescent="0.15">
      <c r="A1413" s="26">
        <v>78</v>
      </c>
      <c r="B1413" s="28"/>
      <c r="C1413" s="85">
        <f t="shared" ref="C1413:G1413" si="972">C1189*$K$4</f>
        <v>7289.5</v>
      </c>
      <c r="D1413" s="85">
        <f t="shared" si="972"/>
        <v>5956</v>
      </c>
      <c r="E1413" s="85">
        <f t="shared" si="972"/>
        <v>0</v>
      </c>
      <c r="F1413" s="85">
        <f t="shared" si="972"/>
        <v>0</v>
      </c>
      <c r="G1413" s="85">
        <f t="shared" si="972"/>
        <v>0</v>
      </c>
      <c r="I1413" s="83"/>
      <c r="J1413" s="83"/>
    </row>
    <row r="1414" spans="1:10" ht="14" hidden="1" x14ac:dyDescent="0.15">
      <c r="A1414" s="26">
        <v>79</v>
      </c>
      <c r="B1414" s="28"/>
      <c r="C1414" s="85">
        <f t="shared" ref="C1414:G1414" si="973">C1190*$K$4</f>
        <v>7289.5</v>
      </c>
      <c r="D1414" s="85">
        <f t="shared" si="973"/>
        <v>5956</v>
      </c>
      <c r="E1414" s="85">
        <f t="shared" si="973"/>
        <v>0</v>
      </c>
      <c r="F1414" s="85">
        <f t="shared" si="973"/>
        <v>0</v>
      </c>
      <c r="G1414" s="85">
        <f t="shared" si="973"/>
        <v>0</v>
      </c>
      <c r="I1414" s="83"/>
      <c r="J1414" s="83"/>
    </row>
    <row r="1415" spans="1:10" ht="14" hidden="1" x14ac:dyDescent="0.15">
      <c r="A1415" s="26">
        <v>80</v>
      </c>
      <c r="B1415" s="28"/>
      <c r="C1415" s="85">
        <f t="shared" ref="C1415:G1415" si="974">C1191*$K$4</f>
        <v>7289.5</v>
      </c>
      <c r="D1415" s="85">
        <f t="shared" si="974"/>
        <v>5956</v>
      </c>
      <c r="E1415" s="85">
        <f t="shared" si="974"/>
        <v>0</v>
      </c>
      <c r="F1415" s="85">
        <f t="shared" si="974"/>
        <v>0</v>
      </c>
      <c r="G1415" s="85">
        <f t="shared" si="974"/>
        <v>0</v>
      </c>
      <c r="I1415" s="83"/>
      <c r="J1415" s="83"/>
    </row>
    <row r="1416" spans="1:10" ht="14" hidden="1" x14ac:dyDescent="0.15">
      <c r="A1416" s="26">
        <v>81</v>
      </c>
      <c r="B1416" s="28"/>
      <c r="C1416" s="85">
        <f t="shared" ref="C1416:G1416" si="975">C1192*$K$4</f>
        <v>7289.5</v>
      </c>
      <c r="D1416" s="85">
        <f t="shared" si="975"/>
        <v>5956</v>
      </c>
      <c r="E1416" s="85">
        <f t="shared" si="975"/>
        <v>0</v>
      </c>
      <c r="F1416" s="85">
        <f t="shared" si="975"/>
        <v>0</v>
      </c>
      <c r="G1416" s="85">
        <f t="shared" si="975"/>
        <v>0</v>
      </c>
      <c r="I1416" s="83"/>
      <c r="J1416" s="83"/>
    </row>
    <row r="1417" spans="1:10" ht="14" hidden="1" x14ac:dyDescent="0.15">
      <c r="A1417" s="26">
        <v>82</v>
      </c>
      <c r="B1417" s="28"/>
      <c r="C1417" s="85">
        <f t="shared" ref="C1417:G1417" si="976">C1193*$K$4</f>
        <v>7289.5</v>
      </c>
      <c r="D1417" s="85">
        <f t="shared" si="976"/>
        <v>5956</v>
      </c>
      <c r="E1417" s="85">
        <f t="shared" si="976"/>
        <v>0</v>
      </c>
      <c r="F1417" s="85">
        <f t="shared" si="976"/>
        <v>0</v>
      </c>
      <c r="G1417" s="85">
        <f t="shared" si="976"/>
        <v>0</v>
      </c>
      <c r="I1417" s="83"/>
      <c r="J1417" s="83"/>
    </row>
    <row r="1418" spans="1:10" ht="14" hidden="1" x14ac:dyDescent="0.15">
      <c r="A1418" s="26">
        <v>83</v>
      </c>
      <c r="B1418" s="28"/>
      <c r="C1418" s="85">
        <f t="shared" ref="C1418:G1418" si="977">C1194*$K$4</f>
        <v>7289.5</v>
      </c>
      <c r="D1418" s="85">
        <f t="shared" si="977"/>
        <v>5956</v>
      </c>
      <c r="E1418" s="85">
        <f t="shared" si="977"/>
        <v>0</v>
      </c>
      <c r="F1418" s="85">
        <f t="shared" si="977"/>
        <v>0</v>
      </c>
      <c r="G1418" s="85">
        <f t="shared" si="977"/>
        <v>0</v>
      </c>
      <c r="I1418" s="83"/>
      <c r="J1418" s="83"/>
    </row>
    <row r="1419" spans="1:10" ht="14" hidden="1" x14ac:dyDescent="0.15">
      <c r="A1419" s="26">
        <v>84</v>
      </c>
      <c r="B1419" s="28" t="s">
        <v>3</v>
      </c>
      <c r="C1419" s="85">
        <f t="shared" ref="C1419:G1419" si="978">C1195*$K$4</f>
        <v>7289.5</v>
      </c>
      <c r="D1419" s="85">
        <f t="shared" si="978"/>
        <v>5956</v>
      </c>
      <c r="E1419" s="85">
        <f t="shared" si="978"/>
        <v>0</v>
      </c>
      <c r="F1419" s="85">
        <f t="shared" si="978"/>
        <v>0</v>
      </c>
      <c r="G1419" s="85">
        <f t="shared" si="978"/>
        <v>0</v>
      </c>
      <c r="I1419" s="83"/>
      <c r="J1419" s="83"/>
    </row>
    <row r="1420" spans="1:10" ht="14" hidden="1" x14ac:dyDescent="0.15">
      <c r="A1420" s="26">
        <v>1</v>
      </c>
      <c r="B1420" s="28" t="s">
        <v>4</v>
      </c>
      <c r="C1420" s="85">
        <f t="shared" ref="C1420:G1420" si="979">C1196*$K$4</f>
        <v>373</v>
      </c>
      <c r="D1420" s="85">
        <f t="shared" si="979"/>
        <v>293</v>
      </c>
      <c r="E1420" s="85">
        <f t="shared" si="979"/>
        <v>0</v>
      </c>
      <c r="F1420" s="85">
        <f t="shared" si="979"/>
        <v>0</v>
      </c>
      <c r="G1420" s="85">
        <f t="shared" si="979"/>
        <v>0</v>
      </c>
      <c r="I1420" s="83"/>
      <c r="J1420" s="83"/>
    </row>
    <row r="1421" spans="1:10" ht="14" hidden="1" x14ac:dyDescent="0.15">
      <c r="A1421" s="26">
        <v>2</v>
      </c>
      <c r="B1421" s="28" t="s">
        <v>1</v>
      </c>
      <c r="C1421" s="85">
        <f t="shared" ref="C1421:G1421" si="980">C1197*$K$4</f>
        <v>633.5</v>
      </c>
      <c r="D1421" s="85">
        <f t="shared" si="980"/>
        <v>497.5</v>
      </c>
      <c r="E1421" s="85">
        <f t="shared" si="980"/>
        <v>0</v>
      </c>
      <c r="F1421" s="85">
        <f t="shared" si="980"/>
        <v>0</v>
      </c>
      <c r="G1421" s="85">
        <f t="shared" si="980"/>
        <v>0</v>
      </c>
      <c r="I1421" s="83"/>
      <c r="J1421" s="83"/>
    </row>
    <row r="1422" spans="1:10" ht="14" hidden="1" x14ac:dyDescent="0.15">
      <c r="A1422" s="26">
        <v>3</v>
      </c>
      <c r="B1422" s="28" t="s">
        <v>5</v>
      </c>
      <c r="C1422" s="85">
        <f t="shared" ref="C1422:G1422" si="981">C1198*$K$4</f>
        <v>893.5</v>
      </c>
      <c r="D1422" s="85">
        <f t="shared" si="981"/>
        <v>702</v>
      </c>
      <c r="E1422" s="85">
        <f t="shared" si="981"/>
        <v>0</v>
      </c>
      <c r="F1422" s="85">
        <f t="shared" si="981"/>
        <v>0</v>
      </c>
      <c r="G1422" s="85">
        <f t="shared" si="981"/>
        <v>0</v>
      </c>
      <c r="I1422" s="83"/>
      <c r="J1422" s="83"/>
    </row>
    <row r="1423" spans="1:10" ht="14" hidden="1" thickBot="1" x14ac:dyDescent="0.2">
      <c r="I1423" s="83"/>
      <c r="J1423" s="83"/>
    </row>
    <row r="1424" spans="1:10" ht="18" hidden="1" x14ac:dyDescent="0.2">
      <c r="A1424" s="190" t="s">
        <v>64</v>
      </c>
      <c r="B1424" s="191"/>
      <c r="C1424" s="191"/>
      <c r="D1424" s="191"/>
      <c r="E1424" s="191"/>
      <c r="F1424" s="191"/>
      <c r="G1424" s="192"/>
    </row>
    <row r="1425" spans="1:11" ht="18" hidden="1" x14ac:dyDescent="0.2">
      <c r="A1425" s="193" t="s">
        <v>11</v>
      </c>
      <c r="B1425" s="194"/>
      <c r="C1425" s="194"/>
      <c r="D1425" s="194"/>
      <c r="E1425" s="194"/>
      <c r="F1425" s="194"/>
      <c r="G1425" s="195"/>
    </row>
    <row r="1426" spans="1:11" hidden="1" x14ac:dyDescent="0.15">
      <c r="A1426" s="187" t="s">
        <v>0</v>
      </c>
      <c r="B1426" s="188"/>
      <c r="C1426" s="188"/>
      <c r="D1426" s="188"/>
      <c r="E1426" s="188"/>
      <c r="F1426" s="188"/>
      <c r="G1426" s="189"/>
    </row>
    <row r="1427" spans="1:11" hidden="1" x14ac:dyDescent="0.15">
      <c r="A1427" s="26" t="s">
        <v>2</v>
      </c>
      <c r="B1427" s="27" t="s">
        <v>2</v>
      </c>
      <c r="C1427" s="36">
        <v>0</v>
      </c>
      <c r="D1427" s="36">
        <v>1000</v>
      </c>
      <c r="E1427" s="36">
        <v>2000</v>
      </c>
      <c r="F1427" s="78"/>
      <c r="G1427" s="79"/>
    </row>
    <row r="1428" spans="1:11" ht="14" hidden="1" x14ac:dyDescent="0.15">
      <c r="A1428" s="26">
        <v>18</v>
      </c>
      <c r="B1428" s="27"/>
      <c r="C1428" s="85">
        <f>C905*$N$4</f>
        <v>807.72</v>
      </c>
      <c r="D1428" s="85">
        <f t="shared" ref="D1428:H1428" si="982">D905*$N$4</f>
        <v>727.69</v>
      </c>
      <c r="E1428" s="85">
        <f t="shared" si="982"/>
        <v>661.44</v>
      </c>
      <c r="F1428" s="85">
        <f t="shared" si="982"/>
        <v>592.01</v>
      </c>
      <c r="G1428" s="85">
        <f t="shared" si="982"/>
        <v>551.20000000000005</v>
      </c>
      <c r="H1428" s="85">
        <f t="shared" si="982"/>
        <v>435.13</v>
      </c>
      <c r="I1428" s="83"/>
      <c r="J1428" s="83"/>
      <c r="K1428" s="83"/>
    </row>
    <row r="1429" spans="1:11" ht="14" hidden="1" x14ac:dyDescent="0.15">
      <c r="A1429" s="26">
        <v>19</v>
      </c>
      <c r="B1429" s="27"/>
      <c r="C1429" s="85">
        <f t="shared" ref="C1429:H1429" si="983">C906*$N$4</f>
        <v>820.97</v>
      </c>
      <c r="D1429" s="85">
        <f t="shared" si="983"/>
        <v>739.35</v>
      </c>
      <c r="E1429" s="85">
        <f t="shared" si="983"/>
        <v>672.04000000000008</v>
      </c>
      <c r="F1429" s="85">
        <f t="shared" si="983"/>
        <v>601.55000000000007</v>
      </c>
      <c r="G1429" s="85">
        <f t="shared" si="983"/>
        <v>560.21</v>
      </c>
      <c r="H1429" s="85">
        <f t="shared" si="983"/>
        <v>442.02000000000004</v>
      </c>
      <c r="I1429" s="83"/>
      <c r="J1429" s="83"/>
      <c r="K1429" s="83"/>
    </row>
    <row r="1430" spans="1:11" ht="14" hidden="1" x14ac:dyDescent="0.15">
      <c r="A1430" s="26">
        <v>20</v>
      </c>
      <c r="B1430" s="27"/>
      <c r="C1430" s="85">
        <f t="shared" ref="C1430:H1430" si="984">C907*$N$4</f>
        <v>833.69</v>
      </c>
      <c r="D1430" s="85">
        <f t="shared" si="984"/>
        <v>751.01</v>
      </c>
      <c r="E1430" s="85">
        <f t="shared" si="984"/>
        <v>682.64</v>
      </c>
      <c r="F1430" s="85">
        <f t="shared" si="984"/>
        <v>611.09</v>
      </c>
      <c r="G1430" s="85">
        <f t="shared" si="984"/>
        <v>569.22</v>
      </c>
      <c r="H1430" s="85">
        <f t="shared" si="984"/>
        <v>448.91</v>
      </c>
      <c r="I1430" s="83"/>
      <c r="J1430" s="83"/>
      <c r="K1430" s="83"/>
    </row>
    <row r="1431" spans="1:11" ht="14" hidden="1" x14ac:dyDescent="0.15">
      <c r="A1431" s="26">
        <v>21</v>
      </c>
      <c r="B1431" s="27"/>
      <c r="C1431" s="85">
        <f t="shared" ref="C1431:H1431" si="985">C908*$N$4</f>
        <v>846.94</v>
      </c>
      <c r="D1431" s="85">
        <f t="shared" si="985"/>
        <v>762.67000000000007</v>
      </c>
      <c r="E1431" s="85">
        <f t="shared" si="985"/>
        <v>693.77</v>
      </c>
      <c r="F1431" s="85">
        <f t="shared" si="985"/>
        <v>620.63</v>
      </c>
      <c r="G1431" s="85">
        <f t="shared" si="985"/>
        <v>577.70000000000005</v>
      </c>
      <c r="H1431" s="85">
        <f t="shared" si="985"/>
        <v>456.33000000000004</v>
      </c>
      <c r="I1431" s="83"/>
      <c r="J1431" s="83"/>
      <c r="K1431" s="83"/>
    </row>
    <row r="1432" spans="1:11" ht="14" hidden="1" x14ac:dyDescent="0.15">
      <c r="A1432" s="26">
        <v>22</v>
      </c>
      <c r="B1432" s="27"/>
      <c r="C1432" s="85">
        <f t="shared" ref="C1432:H1432" si="986">C909*$N$4</f>
        <v>859.66000000000008</v>
      </c>
      <c r="D1432" s="85">
        <f t="shared" si="986"/>
        <v>774.33</v>
      </c>
      <c r="E1432" s="85">
        <f t="shared" si="986"/>
        <v>704.37</v>
      </c>
      <c r="F1432" s="85">
        <f t="shared" si="986"/>
        <v>630.17000000000007</v>
      </c>
      <c r="G1432" s="85">
        <f t="shared" si="986"/>
        <v>586.71</v>
      </c>
      <c r="H1432" s="85">
        <f t="shared" si="986"/>
        <v>463.22</v>
      </c>
      <c r="I1432" s="83"/>
      <c r="J1432" s="83"/>
      <c r="K1432" s="83"/>
    </row>
    <row r="1433" spans="1:11" ht="14" hidden="1" x14ac:dyDescent="0.15">
      <c r="A1433" s="26">
        <v>23</v>
      </c>
      <c r="B1433" s="27"/>
      <c r="C1433" s="85">
        <f t="shared" ref="C1433:H1433" si="987">C910*$N$4</f>
        <v>872.91000000000008</v>
      </c>
      <c r="D1433" s="85">
        <f t="shared" si="987"/>
        <v>785.99</v>
      </c>
      <c r="E1433" s="85">
        <f t="shared" si="987"/>
        <v>714.97</v>
      </c>
      <c r="F1433" s="85">
        <f t="shared" si="987"/>
        <v>639.71</v>
      </c>
      <c r="G1433" s="85">
        <f t="shared" si="987"/>
        <v>595.72</v>
      </c>
      <c r="H1433" s="85">
        <f t="shared" si="987"/>
        <v>470.11</v>
      </c>
      <c r="I1433" s="83"/>
      <c r="J1433" s="83"/>
      <c r="K1433" s="83"/>
    </row>
    <row r="1434" spans="1:11" ht="14" hidden="1" x14ac:dyDescent="0.15">
      <c r="A1434" s="26">
        <v>24</v>
      </c>
      <c r="B1434" s="27"/>
      <c r="C1434" s="85">
        <f t="shared" ref="C1434:H1434" si="988">C911*$N$4</f>
        <v>885.63</v>
      </c>
      <c r="D1434" s="85">
        <f t="shared" si="988"/>
        <v>797.65000000000009</v>
      </c>
      <c r="E1434" s="85">
        <f t="shared" si="988"/>
        <v>725.57</v>
      </c>
      <c r="F1434" s="85">
        <f t="shared" si="988"/>
        <v>649.25</v>
      </c>
      <c r="G1434" s="85">
        <f t="shared" si="988"/>
        <v>604.73</v>
      </c>
      <c r="H1434" s="85">
        <f t="shared" si="988"/>
        <v>477</v>
      </c>
      <c r="I1434" s="83"/>
      <c r="J1434" s="83"/>
      <c r="K1434" s="83"/>
    </row>
    <row r="1435" spans="1:11" ht="14" hidden="1" x14ac:dyDescent="0.15">
      <c r="A1435" s="26">
        <v>25</v>
      </c>
      <c r="B1435" s="27"/>
      <c r="C1435" s="85">
        <f t="shared" ref="C1435:H1435" si="989">C912*$N$4</f>
        <v>898.88</v>
      </c>
      <c r="D1435" s="85">
        <f t="shared" si="989"/>
        <v>809.84</v>
      </c>
      <c r="E1435" s="85">
        <f t="shared" si="989"/>
        <v>736.17000000000007</v>
      </c>
      <c r="F1435" s="85">
        <f t="shared" si="989"/>
        <v>658.79000000000008</v>
      </c>
      <c r="G1435" s="85">
        <f t="shared" si="989"/>
        <v>613.21</v>
      </c>
      <c r="H1435" s="85">
        <f t="shared" si="989"/>
        <v>483.89000000000004</v>
      </c>
      <c r="I1435" s="83"/>
      <c r="J1435" s="83"/>
      <c r="K1435" s="83"/>
    </row>
    <row r="1436" spans="1:11" ht="14" hidden="1" x14ac:dyDescent="0.15">
      <c r="A1436" s="26">
        <v>26</v>
      </c>
      <c r="B1436" s="27"/>
      <c r="C1436" s="85">
        <f t="shared" ref="C1436:H1436" si="990">C913*$N$4</f>
        <v>927.5</v>
      </c>
      <c r="D1436" s="85">
        <f t="shared" si="990"/>
        <v>835.28000000000009</v>
      </c>
      <c r="E1436" s="85">
        <f t="shared" si="990"/>
        <v>759.49</v>
      </c>
      <c r="F1436" s="85">
        <f t="shared" si="990"/>
        <v>679.46</v>
      </c>
      <c r="G1436" s="85">
        <f t="shared" si="990"/>
        <v>632.82000000000005</v>
      </c>
      <c r="H1436" s="85">
        <f t="shared" si="990"/>
        <v>499.26000000000005</v>
      </c>
      <c r="I1436" s="83"/>
      <c r="J1436" s="83"/>
      <c r="K1436" s="83"/>
    </row>
    <row r="1437" spans="1:11" ht="14" hidden="1" x14ac:dyDescent="0.15">
      <c r="A1437" s="26">
        <v>27</v>
      </c>
      <c r="B1437" s="27"/>
      <c r="C1437" s="85">
        <f t="shared" ref="C1437:H1437" si="991">C914*$N$4</f>
        <v>955.59</v>
      </c>
      <c r="D1437" s="85">
        <f t="shared" si="991"/>
        <v>860.72</v>
      </c>
      <c r="E1437" s="85">
        <f t="shared" si="991"/>
        <v>782.81000000000006</v>
      </c>
      <c r="F1437" s="85">
        <f t="shared" si="991"/>
        <v>700.13</v>
      </c>
      <c r="G1437" s="85">
        <f t="shared" si="991"/>
        <v>652.43000000000006</v>
      </c>
      <c r="H1437" s="85">
        <f t="shared" si="991"/>
        <v>514.63</v>
      </c>
      <c r="I1437" s="83"/>
      <c r="J1437" s="83"/>
      <c r="K1437" s="83"/>
    </row>
    <row r="1438" spans="1:11" ht="14" hidden="1" x14ac:dyDescent="0.15">
      <c r="A1438" s="26">
        <v>28</v>
      </c>
      <c r="B1438" s="27"/>
      <c r="C1438" s="85">
        <f t="shared" ref="C1438:H1438" si="992">C915*$N$4</f>
        <v>984.21</v>
      </c>
      <c r="D1438" s="85">
        <f t="shared" si="992"/>
        <v>886.69</v>
      </c>
      <c r="E1438" s="85">
        <f t="shared" si="992"/>
        <v>806.13</v>
      </c>
      <c r="F1438" s="85">
        <f t="shared" si="992"/>
        <v>721.33</v>
      </c>
      <c r="G1438" s="85">
        <f t="shared" si="992"/>
        <v>671.51</v>
      </c>
      <c r="H1438" s="85">
        <f t="shared" si="992"/>
        <v>530</v>
      </c>
      <c r="I1438" s="83"/>
      <c r="J1438" s="83"/>
      <c r="K1438" s="83"/>
    </row>
    <row r="1439" spans="1:11" ht="14" hidden="1" x14ac:dyDescent="0.15">
      <c r="A1439" s="26">
        <v>29</v>
      </c>
      <c r="B1439" s="27"/>
      <c r="C1439" s="85">
        <f t="shared" ref="C1439:H1439" si="993">C916*$N$4</f>
        <v>1012.83</v>
      </c>
      <c r="D1439" s="85">
        <f t="shared" si="993"/>
        <v>912.13</v>
      </c>
      <c r="E1439" s="85">
        <f t="shared" si="993"/>
        <v>829.45</v>
      </c>
      <c r="F1439" s="85">
        <f t="shared" si="993"/>
        <v>742</v>
      </c>
      <c r="G1439" s="85">
        <f t="shared" si="993"/>
        <v>691.12</v>
      </c>
      <c r="H1439" s="85">
        <f t="shared" si="993"/>
        <v>545.37</v>
      </c>
      <c r="I1439" s="83"/>
      <c r="J1439" s="83"/>
      <c r="K1439" s="83"/>
    </row>
    <row r="1440" spans="1:11" ht="14" hidden="1" x14ac:dyDescent="0.15">
      <c r="A1440" s="26">
        <v>30</v>
      </c>
      <c r="B1440" s="27"/>
      <c r="C1440" s="85">
        <f t="shared" ref="C1440:H1440" si="994">C917*$N$4</f>
        <v>1040.92</v>
      </c>
      <c r="D1440" s="85">
        <f t="shared" si="994"/>
        <v>937.57</v>
      </c>
      <c r="E1440" s="85">
        <f t="shared" si="994"/>
        <v>852.7700000000001</v>
      </c>
      <c r="F1440" s="85">
        <f t="shared" si="994"/>
        <v>762.67000000000007</v>
      </c>
      <c r="G1440" s="85">
        <f t="shared" si="994"/>
        <v>710.73</v>
      </c>
      <c r="H1440" s="85">
        <f t="shared" si="994"/>
        <v>560.74</v>
      </c>
      <c r="I1440" s="83"/>
      <c r="J1440" s="83"/>
      <c r="K1440" s="83"/>
    </row>
    <row r="1441" spans="1:11" ht="14" hidden="1" x14ac:dyDescent="0.15">
      <c r="A1441" s="26">
        <v>31</v>
      </c>
      <c r="B1441" s="27"/>
      <c r="C1441" s="85">
        <f t="shared" ref="C1441:H1441" si="995">C918*$N$4</f>
        <v>1063.71</v>
      </c>
      <c r="D1441" s="85">
        <f t="shared" si="995"/>
        <v>957.71</v>
      </c>
      <c r="E1441" s="85">
        <f t="shared" si="995"/>
        <v>870.79000000000008</v>
      </c>
      <c r="F1441" s="85">
        <f t="shared" si="995"/>
        <v>779.1</v>
      </c>
      <c r="G1441" s="85">
        <f t="shared" si="995"/>
        <v>726.1</v>
      </c>
      <c r="H1441" s="85">
        <f t="shared" si="995"/>
        <v>572.93000000000006</v>
      </c>
      <c r="I1441" s="83"/>
      <c r="J1441" s="83"/>
      <c r="K1441" s="83"/>
    </row>
    <row r="1442" spans="1:11" ht="14" hidden="1" x14ac:dyDescent="0.15">
      <c r="A1442" s="26">
        <v>32</v>
      </c>
      <c r="B1442" s="27"/>
      <c r="C1442" s="85">
        <f t="shared" ref="C1442:H1442" si="996">C919*$N$4</f>
        <v>1085.97</v>
      </c>
      <c r="D1442" s="85">
        <f t="shared" si="996"/>
        <v>977.85</v>
      </c>
      <c r="E1442" s="85">
        <f t="shared" si="996"/>
        <v>889.34</v>
      </c>
      <c r="F1442" s="85">
        <f t="shared" si="996"/>
        <v>795.53000000000009</v>
      </c>
      <c r="G1442" s="85">
        <f t="shared" si="996"/>
        <v>740.94</v>
      </c>
      <c r="H1442" s="85">
        <f t="shared" si="996"/>
        <v>585.12</v>
      </c>
      <c r="I1442" s="83"/>
      <c r="J1442" s="83"/>
      <c r="K1442" s="83"/>
    </row>
    <row r="1443" spans="1:11" ht="14" hidden="1" x14ac:dyDescent="0.15">
      <c r="A1443" s="26">
        <v>33</v>
      </c>
      <c r="B1443" s="27"/>
      <c r="C1443" s="85">
        <f t="shared" ref="C1443:H1443" si="997">C920*$N$4</f>
        <v>1108.23</v>
      </c>
      <c r="D1443" s="85">
        <f t="shared" si="997"/>
        <v>997.99</v>
      </c>
      <c r="E1443" s="85">
        <f t="shared" si="997"/>
        <v>907.8900000000001</v>
      </c>
      <c r="F1443" s="85">
        <f t="shared" si="997"/>
        <v>811.96</v>
      </c>
      <c r="G1443" s="85">
        <f t="shared" si="997"/>
        <v>756.31000000000006</v>
      </c>
      <c r="H1443" s="85">
        <f t="shared" si="997"/>
        <v>596.78000000000009</v>
      </c>
      <c r="I1443" s="83"/>
      <c r="J1443" s="83"/>
      <c r="K1443" s="83"/>
    </row>
    <row r="1444" spans="1:11" ht="14" hidden="1" x14ac:dyDescent="0.15">
      <c r="A1444" s="26">
        <v>34</v>
      </c>
      <c r="B1444" s="27"/>
      <c r="C1444" s="85">
        <f t="shared" ref="C1444:H1444" si="998">C921*$N$4</f>
        <v>1130.49</v>
      </c>
      <c r="D1444" s="85">
        <f t="shared" si="998"/>
        <v>1018.13</v>
      </c>
      <c r="E1444" s="85">
        <f t="shared" si="998"/>
        <v>925.91000000000008</v>
      </c>
      <c r="F1444" s="85">
        <f t="shared" si="998"/>
        <v>828.39</v>
      </c>
      <c r="G1444" s="85">
        <f t="shared" si="998"/>
        <v>771.68000000000006</v>
      </c>
      <c r="H1444" s="85">
        <f t="shared" si="998"/>
        <v>608.97</v>
      </c>
      <c r="I1444" s="83"/>
      <c r="J1444" s="83"/>
      <c r="K1444" s="83"/>
    </row>
    <row r="1445" spans="1:11" ht="14" hidden="1" x14ac:dyDescent="0.15">
      <c r="A1445" s="26">
        <v>35</v>
      </c>
      <c r="B1445" s="27"/>
      <c r="C1445" s="85">
        <f t="shared" ref="C1445:H1445" si="999">C922*$N$4</f>
        <v>1152.75</v>
      </c>
      <c r="D1445" s="85">
        <f t="shared" si="999"/>
        <v>1038.27</v>
      </c>
      <c r="E1445" s="85">
        <f t="shared" si="999"/>
        <v>944.46</v>
      </c>
      <c r="F1445" s="85">
        <f t="shared" si="999"/>
        <v>844.82</v>
      </c>
      <c r="G1445" s="85">
        <f t="shared" si="999"/>
        <v>787.05000000000007</v>
      </c>
      <c r="H1445" s="85">
        <f t="shared" si="999"/>
        <v>621.16000000000008</v>
      </c>
      <c r="I1445" s="83"/>
      <c r="J1445" s="83"/>
      <c r="K1445" s="83"/>
    </row>
    <row r="1446" spans="1:11" ht="14" hidden="1" x14ac:dyDescent="0.15">
      <c r="A1446" s="26">
        <v>36</v>
      </c>
      <c r="B1446" s="27"/>
      <c r="C1446" s="85">
        <f t="shared" ref="C1446:H1446" si="1000">C923*$N$4</f>
        <v>1182.96</v>
      </c>
      <c r="D1446" s="85">
        <f t="shared" si="1000"/>
        <v>1065.3</v>
      </c>
      <c r="E1446" s="85">
        <f t="shared" si="1000"/>
        <v>968.84</v>
      </c>
      <c r="F1446" s="85">
        <f t="shared" si="1000"/>
        <v>866.55000000000007</v>
      </c>
      <c r="G1446" s="85">
        <f t="shared" si="1000"/>
        <v>807.19</v>
      </c>
      <c r="H1446" s="85">
        <f t="shared" si="1000"/>
        <v>637.06000000000006</v>
      </c>
      <c r="I1446" s="83"/>
      <c r="J1446" s="83"/>
      <c r="K1446" s="83"/>
    </row>
    <row r="1447" spans="1:11" ht="14" hidden="1" x14ac:dyDescent="0.15">
      <c r="A1447" s="26">
        <v>37</v>
      </c>
      <c r="B1447" s="27"/>
      <c r="C1447" s="85">
        <f t="shared" ref="C1447:H1447" si="1001">C924*$N$4</f>
        <v>1212.6400000000001</v>
      </c>
      <c r="D1447" s="85">
        <f t="shared" si="1001"/>
        <v>1092.3300000000002</v>
      </c>
      <c r="E1447" s="85">
        <f t="shared" si="1001"/>
        <v>993.22</v>
      </c>
      <c r="F1447" s="85">
        <f t="shared" si="1001"/>
        <v>888.28000000000009</v>
      </c>
      <c r="G1447" s="85">
        <f t="shared" si="1001"/>
        <v>827.86</v>
      </c>
      <c r="H1447" s="85">
        <f t="shared" si="1001"/>
        <v>652.96</v>
      </c>
      <c r="I1447" s="83"/>
      <c r="J1447" s="83"/>
      <c r="K1447" s="83"/>
    </row>
    <row r="1448" spans="1:11" ht="14" hidden="1" x14ac:dyDescent="0.15">
      <c r="A1448" s="26">
        <v>38</v>
      </c>
      <c r="B1448" s="27"/>
      <c r="C1448" s="85">
        <f t="shared" ref="C1448:H1448" si="1002">C925*$N$4</f>
        <v>1242.8500000000001</v>
      </c>
      <c r="D1448" s="85">
        <f t="shared" si="1002"/>
        <v>1119.3600000000001</v>
      </c>
      <c r="E1448" s="85">
        <f t="shared" si="1002"/>
        <v>1017.6</v>
      </c>
      <c r="F1448" s="85">
        <f t="shared" si="1002"/>
        <v>910.54000000000008</v>
      </c>
      <c r="G1448" s="85">
        <f t="shared" si="1002"/>
        <v>848</v>
      </c>
      <c r="H1448" s="85">
        <f t="shared" si="1002"/>
        <v>669.39</v>
      </c>
      <c r="I1448" s="83"/>
      <c r="J1448" s="83"/>
      <c r="K1448" s="83"/>
    </row>
    <row r="1449" spans="1:11" ht="14" hidden="1" x14ac:dyDescent="0.15">
      <c r="A1449" s="26">
        <v>39</v>
      </c>
      <c r="B1449" s="27"/>
      <c r="C1449" s="85">
        <f t="shared" ref="C1449:H1449" si="1003">C926*$N$4</f>
        <v>1272.53</v>
      </c>
      <c r="D1449" s="85">
        <f t="shared" si="1003"/>
        <v>1146.3900000000001</v>
      </c>
      <c r="E1449" s="85">
        <f t="shared" si="1003"/>
        <v>1041.98</v>
      </c>
      <c r="F1449" s="85">
        <f t="shared" si="1003"/>
        <v>932.2700000000001</v>
      </c>
      <c r="G1449" s="85">
        <f t="shared" si="1003"/>
        <v>868.67000000000007</v>
      </c>
      <c r="H1449" s="85">
        <f t="shared" si="1003"/>
        <v>685.29000000000008</v>
      </c>
      <c r="I1449" s="83"/>
      <c r="J1449" s="83"/>
      <c r="K1449" s="83"/>
    </row>
    <row r="1450" spans="1:11" ht="14" hidden="1" x14ac:dyDescent="0.15">
      <c r="A1450" s="26">
        <v>40</v>
      </c>
      <c r="B1450" s="27"/>
      <c r="C1450" s="85">
        <f t="shared" ref="C1450:H1450" si="1004">C927*$N$4</f>
        <v>1302.21</v>
      </c>
      <c r="D1450" s="85">
        <f t="shared" si="1004"/>
        <v>1172.8900000000001</v>
      </c>
      <c r="E1450" s="85">
        <f t="shared" si="1004"/>
        <v>1066.8900000000001</v>
      </c>
      <c r="F1450" s="85">
        <f t="shared" si="1004"/>
        <v>954</v>
      </c>
      <c r="G1450" s="85">
        <f t="shared" si="1004"/>
        <v>888.81000000000006</v>
      </c>
      <c r="H1450" s="85">
        <f t="shared" si="1004"/>
        <v>701.19</v>
      </c>
      <c r="I1450" s="83"/>
      <c r="J1450" s="83"/>
      <c r="K1450" s="83"/>
    </row>
    <row r="1451" spans="1:11" ht="14" hidden="1" x14ac:dyDescent="0.15">
      <c r="A1451" s="26">
        <v>41</v>
      </c>
      <c r="B1451" s="27"/>
      <c r="C1451" s="85">
        <f t="shared" ref="C1451:H1451" si="1005">C928*$N$4</f>
        <v>1344.0800000000002</v>
      </c>
      <c r="D1451" s="85">
        <f t="shared" si="1005"/>
        <v>1211.05</v>
      </c>
      <c r="E1451" s="85">
        <f t="shared" si="1005"/>
        <v>1100.81</v>
      </c>
      <c r="F1451" s="85">
        <f t="shared" si="1005"/>
        <v>984.74</v>
      </c>
      <c r="G1451" s="85">
        <f t="shared" si="1005"/>
        <v>917.43000000000006</v>
      </c>
      <c r="H1451" s="85">
        <f t="shared" si="1005"/>
        <v>723.98</v>
      </c>
      <c r="I1451" s="83"/>
      <c r="J1451" s="83"/>
      <c r="K1451" s="83"/>
    </row>
    <row r="1452" spans="1:11" ht="14" hidden="1" x14ac:dyDescent="0.15">
      <c r="A1452" s="26">
        <v>42</v>
      </c>
      <c r="B1452" s="27"/>
      <c r="C1452" s="85">
        <f t="shared" ref="C1452:H1452" si="1006">C929*$N$4</f>
        <v>1386.48</v>
      </c>
      <c r="D1452" s="85">
        <f t="shared" si="1006"/>
        <v>1248.68</v>
      </c>
      <c r="E1452" s="85">
        <f t="shared" si="1006"/>
        <v>1135.26</v>
      </c>
      <c r="F1452" s="85">
        <f t="shared" si="1006"/>
        <v>1015.48</v>
      </c>
      <c r="G1452" s="85">
        <f t="shared" si="1006"/>
        <v>946.05000000000007</v>
      </c>
      <c r="H1452" s="85">
        <f t="shared" si="1006"/>
        <v>746.77</v>
      </c>
      <c r="I1452" s="83"/>
      <c r="J1452" s="83"/>
      <c r="K1452" s="83"/>
    </row>
    <row r="1453" spans="1:11" ht="14" hidden="1" x14ac:dyDescent="0.15">
      <c r="A1453" s="26">
        <v>43</v>
      </c>
      <c r="B1453" s="27"/>
      <c r="C1453" s="85">
        <f t="shared" ref="C1453:H1453" si="1007">C930*$N$4</f>
        <v>1428.3500000000001</v>
      </c>
      <c r="D1453" s="85">
        <f t="shared" si="1007"/>
        <v>1286.3100000000002</v>
      </c>
      <c r="E1453" s="85">
        <f t="shared" si="1007"/>
        <v>1169.71</v>
      </c>
      <c r="F1453" s="85">
        <f t="shared" si="1007"/>
        <v>1046.22</v>
      </c>
      <c r="G1453" s="85">
        <f t="shared" si="1007"/>
        <v>974.67000000000007</v>
      </c>
      <c r="H1453" s="85">
        <f t="shared" si="1007"/>
        <v>769.03000000000009</v>
      </c>
      <c r="I1453" s="83"/>
      <c r="J1453" s="83"/>
      <c r="K1453" s="83"/>
    </row>
    <row r="1454" spans="1:11" ht="14" hidden="1" x14ac:dyDescent="0.15">
      <c r="A1454" s="26">
        <v>44</v>
      </c>
      <c r="B1454" s="27"/>
      <c r="C1454" s="85">
        <f t="shared" ref="C1454:H1454" si="1008">C931*$N$4</f>
        <v>1470.22</v>
      </c>
      <c r="D1454" s="85">
        <f t="shared" si="1008"/>
        <v>1323.94</v>
      </c>
      <c r="E1454" s="85">
        <f t="shared" si="1008"/>
        <v>1204.1600000000001</v>
      </c>
      <c r="F1454" s="85">
        <f t="shared" si="1008"/>
        <v>1076.96</v>
      </c>
      <c r="G1454" s="85">
        <f t="shared" si="1008"/>
        <v>1003.2900000000001</v>
      </c>
      <c r="H1454" s="85">
        <f t="shared" si="1008"/>
        <v>791.82</v>
      </c>
      <c r="I1454" s="83"/>
      <c r="J1454" s="83"/>
      <c r="K1454" s="83"/>
    </row>
    <row r="1455" spans="1:11" ht="14" hidden="1" x14ac:dyDescent="0.15">
      <c r="A1455" s="26">
        <v>45</v>
      </c>
      <c r="B1455" s="27"/>
      <c r="C1455" s="85">
        <f t="shared" ref="C1455:H1455" si="1009">C932*$N$4</f>
        <v>1512.0900000000001</v>
      </c>
      <c r="D1455" s="85">
        <f t="shared" si="1009"/>
        <v>1362.1000000000001</v>
      </c>
      <c r="E1455" s="85">
        <f t="shared" si="1009"/>
        <v>1238.6100000000001</v>
      </c>
      <c r="F1455" s="85">
        <f t="shared" si="1009"/>
        <v>1107.7</v>
      </c>
      <c r="G1455" s="85">
        <f t="shared" si="1009"/>
        <v>1031.9100000000001</v>
      </c>
      <c r="H1455" s="85">
        <f t="shared" si="1009"/>
        <v>814.61</v>
      </c>
      <c r="I1455" s="83"/>
      <c r="J1455" s="83"/>
      <c r="K1455" s="83"/>
    </row>
    <row r="1456" spans="1:11" ht="14" hidden="1" x14ac:dyDescent="0.15">
      <c r="A1456" s="26">
        <v>46</v>
      </c>
      <c r="B1456" s="27"/>
      <c r="C1456" s="85">
        <f t="shared" ref="C1456:H1456" si="1010">C933*$N$4</f>
        <v>1540.71</v>
      </c>
      <c r="D1456" s="85">
        <f t="shared" si="1010"/>
        <v>1388.0700000000002</v>
      </c>
      <c r="E1456" s="85">
        <f t="shared" si="1010"/>
        <v>1261.93</v>
      </c>
      <c r="F1456" s="85">
        <f t="shared" si="1010"/>
        <v>1128.9000000000001</v>
      </c>
      <c r="G1456" s="85">
        <f t="shared" si="1010"/>
        <v>1051.52</v>
      </c>
      <c r="H1456" s="85">
        <f t="shared" si="1010"/>
        <v>829.98</v>
      </c>
      <c r="I1456" s="83"/>
      <c r="J1456" s="83"/>
      <c r="K1456" s="83"/>
    </row>
    <row r="1457" spans="1:11" ht="14" hidden="1" x14ac:dyDescent="0.15">
      <c r="A1457" s="26">
        <v>47</v>
      </c>
      <c r="B1457" s="27"/>
      <c r="C1457" s="85">
        <f t="shared" ref="C1457:H1457" si="1011">C934*$N$4</f>
        <v>1569.8600000000001</v>
      </c>
      <c r="D1457" s="85">
        <f t="shared" si="1011"/>
        <v>1414.04</v>
      </c>
      <c r="E1457" s="85">
        <f t="shared" si="1011"/>
        <v>1285.78</v>
      </c>
      <c r="F1457" s="85">
        <f t="shared" si="1011"/>
        <v>1150.1000000000001</v>
      </c>
      <c r="G1457" s="85">
        <f t="shared" si="1011"/>
        <v>1071.1300000000001</v>
      </c>
      <c r="H1457" s="85">
        <f t="shared" si="1011"/>
        <v>845.35</v>
      </c>
      <c r="I1457" s="83"/>
      <c r="J1457" s="83"/>
      <c r="K1457" s="83"/>
    </row>
    <row r="1458" spans="1:11" ht="14" hidden="1" x14ac:dyDescent="0.15">
      <c r="A1458" s="26">
        <v>48</v>
      </c>
      <c r="B1458" s="27"/>
      <c r="C1458" s="85">
        <f t="shared" ref="C1458:H1458" si="1012">C935*$N$4</f>
        <v>1599.01</v>
      </c>
      <c r="D1458" s="85">
        <f t="shared" si="1012"/>
        <v>1440.01</v>
      </c>
      <c r="E1458" s="85">
        <f t="shared" si="1012"/>
        <v>1309.6300000000001</v>
      </c>
      <c r="F1458" s="85">
        <f t="shared" si="1012"/>
        <v>1171.3</v>
      </c>
      <c r="G1458" s="85">
        <f t="shared" si="1012"/>
        <v>1091.27</v>
      </c>
      <c r="H1458" s="85">
        <f t="shared" si="1012"/>
        <v>861.25</v>
      </c>
      <c r="I1458" s="83"/>
      <c r="J1458" s="83"/>
      <c r="K1458" s="83"/>
    </row>
    <row r="1459" spans="1:11" ht="14" hidden="1" x14ac:dyDescent="0.15">
      <c r="A1459" s="26">
        <v>49</v>
      </c>
      <c r="B1459" s="27"/>
      <c r="C1459" s="85">
        <f t="shared" ref="C1459:H1459" si="1013">C936*$N$4</f>
        <v>1627.63</v>
      </c>
      <c r="D1459" s="85">
        <f t="shared" si="1013"/>
        <v>1465.98</v>
      </c>
      <c r="E1459" s="85">
        <f t="shared" si="1013"/>
        <v>1332.95</v>
      </c>
      <c r="F1459" s="85">
        <f t="shared" si="1013"/>
        <v>1192.5</v>
      </c>
      <c r="G1459" s="85">
        <f t="shared" si="1013"/>
        <v>1110.8800000000001</v>
      </c>
      <c r="H1459" s="85">
        <f t="shared" si="1013"/>
        <v>876.62</v>
      </c>
      <c r="I1459" s="83"/>
      <c r="J1459" s="83"/>
      <c r="K1459" s="83"/>
    </row>
    <row r="1460" spans="1:11" ht="14" hidden="1" x14ac:dyDescent="0.15">
      <c r="A1460" s="26">
        <v>50</v>
      </c>
      <c r="B1460" s="27"/>
      <c r="C1460" s="85">
        <f t="shared" ref="C1460:H1460" si="1014">C937*$N$4</f>
        <v>1656.78</v>
      </c>
      <c r="D1460" s="85">
        <f t="shared" si="1014"/>
        <v>1491.95</v>
      </c>
      <c r="E1460" s="85">
        <f t="shared" si="1014"/>
        <v>1356.8000000000002</v>
      </c>
      <c r="F1460" s="85">
        <f t="shared" si="1014"/>
        <v>1213.7</v>
      </c>
      <c r="G1460" s="85">
        <f t="shared" si="1014"/>
        <v>1130.49</v>
      </c>
      <c r="H1460" s="85">
        <f t="shared" si="1014"/>
        <v>891.99</v>
      </c>
      <c r="I1460" s="83"/>
      <c r="J1460" s="83"/>
      <c r="K1460" s="83"/>
    </row>
    <row r="1461" spans="1:11" ht="14" hidden="1" x14ac:dyDescent="0.15">
      <c r="A1461" s="26">
        <v>51</v>
      </c>
      <c r="B1461" s="27"/>
      <c r="C1461" s="85">
        <f t="shared" ref="C1461:H1461" si="1015">C938*$N$4</f>
        <v>1717.2</v>
      </c>
      <c r="D1461" s="85">
        <f t="shared" si="1015"/>
        <v>1546.5400000000002</v>
      </c>
      <c r="E1461" s="85">
        <f t="shared" si="1015"/>
        <v>1406.0900000000001</v>
      </c>
      <c r="F1461" s="85">
        <f t="shared" si="1015"/>
        <v>1258.22</v>
      </c>
      <c r="G1461" s="85">
        <f t="shared" si="1015"/>
        <v>1171.8300000000002</v>
      </c>
      <c r="H1461" s="85">
        <f t="shared" si="1015"/>
        <v>924.85</v>
      </c>
      <c r="I1461" s="83"/>
      <c r="J1461" s="83"/>
      <c r="K1461" s="83"/>
    </row>
    <row r="1462" spans="1:11" ht="14" hidden="1" x14ac:dyDescent="0.15">
      <c r="A1462" s="26">
        <v>52</v>
      </c>
      <c r="B1462" s="27"/>
      <c r="C1462" s="85">
        <f t="shared" ref="C1462:H1462" si="1016">C939*$N$4</f>
        <v>1777.6200000000001</v>
      </c>
      <c r="D1462" s="85">
        <f t="shared" si="1016"/>
        <v>1601.13</v>
      </c>
      <c r="E1462" s="85">
        <f t="shared" si="1016"/>
        <v>1455.91</v>
      </c>
      <c r="F1462" s="85">
        <f t="shared" si="1016"/>
        <v>1302.21</v>
      </c>
      <c r="G1462" s="85">
        <f t="shared" si="1016"/>
        <v>1213.17</v>
      </c>
      <c r="H1462" s="85">
        <f t="shared" si="1016"/>
        <v>957.18000000000006</v>
      </c>
      <c r="I1462" s="83"/>
      <c r="J1462" s="83"/>
      <c r="K1462" s="83"/>
    </row>
    <row r="1463" spans="1:11" ht="14" hidden="1" x14ac:dyDescent="0.15">
      <c r="A1463" s="26">
        <v>53</v>
      </c>
      <c r="B1463" s="27"/>
      <c r="C1463" s="85">
        <f t="shared" ref="C1463:H1463" si="1017">C940*$N$4</f>
        <v>1838.0400000000002</v>
      </c>
      <c r="D1463" s="85">
        <f t="shared" si="1017"/>
        <v>1655.72</v>
      </c>
      <c r="E1463" s="85">
        <f t="shared" si="1017"/>
        <v>1505.2</v>
      </c>
      <c r="F1463" s="85">
        <f t="shared" si="1017"/>
        <v>1346.73</v>
      </c>
      <c r="G1463" s="85">
        <f t="shared" si="1017"/>
        <v>1254.51</v>
      </c>
      <c r="H1463" s="85">
        <f t="shared" si="1017"/>
        <v>990.04000000000008</v>
      </c>
      <c r="I1463" s="83"/>
      <c r="J1463" s="83"/>
      <c r="K1463" s="83"/>
    </row>
    <row r="1464" spans="1:11" ht="14" hidden="1" x14ac:dyDescent="0.15">
      <c r="A1464" s="26">
        <v>54</v>
      </c>
      <c r="B1464" s="28"/>
      <c r="C1464" s="85">
        <f t="shared" ref="C1464:H1464" si="1018">C941*$N$4</f>
        <v>1898.46</v>
      </c>
      <c r="D1464" s="85">
        <f t="shared" si="1018"/>
        <v>1710.3100000000002</v>
      </c>
      <c r="E1464" s="85">
        <f t="shared" si="1018"/>
        <v>1555.02</v>
      </c>
      <c r="F1464" s="85">
        <f t="shared" si="1018"/>
        <v>1391.25</v>
      </c>
      <c r="G1464" s="85">
        <f t="shared" si="1018"/>
        <v>1295.8500000000001</v>
      </c>
      <c r="H1464" s="85">
        <f t="shared" si="1018"/>
        <v>1022.37</v>
      </c>
      <c r="I1464" s="83"/>
      <c r="J1464" s="83"/>
      <c r="K1464" s="83"/>
    </row>
    <row r="1465" spans="1:11" ht="14" hidden="1" x14ac:dyDescent="0.15">
      <c r="A1465" s="26">
        <v>55</v>
      </c>
      <c r="B1465" s="28"/>
      <c r="C1465" s="85">
        <f t="shared" ref="C1465:H1465" si="1019">C942*$N$4</f>
        <v>1959.41</v>
      </c>
      <c r="D1465" s="85">
        <f t="shared" si="1019"/>
        <v>1764.9</v>
      </c>
      <c r="E1465" s="85">
        <f t="shared" si="1019"/>
        <v>1604.3100000000002</v>
      </c>
      <c r="F1465" s="85">
        <f t="shared" si="1019"/>
        <v>1435.24</v>
      </c>
      <c r="G1465" s="85">
        <f t="shared" si="1019"/>
        <v>1337.19</v>
      </c>
      <c r="H1465" s="85">
        <f t="shared" si="1019"/>
        <v>1055.23</v>
      </c>
      <c r="I1465" s="83"/>
      <c r="J1465" s="83"/>
      <c r="K1465" s="83"/>
    </row>
    <row r="1466" spans="1:11" ht="14" hidden="1" x14ac:dyDescent="0.15">
      <c r="A1466" s="26">
        <v>56</v>
      </c>
      <c r="B1466" s="28"/>
      <c r="C1466" s="85">
        <f t="shared" ref="C1466:H1466" si="1020">C943*$N$4</f>
        <v>1980.6100000000001</v>
      </c>
      <c r="D1466" s="85">
        <f t="shared" si="1020"/>
        <v>1783.98</v>
      </c>
      <c r="E1466" s="85">
        <f t="shared" si="1020"/>
        <v>1622.3300000000002</v>
      </c>
      <c r="F1466" s="85">
        <f t="shared" si="1020"/>
        <v>1451.14</v>
      </c>
      <c r="G1466" s="85">
        <f t="shared" si="1020"/>
        <v>1352.03</v>
      </c>
      <c r="H1466" s="85">
        <f t="shared" si="1020"/>
        <v>1066.8900000000001</v>
      </c>
      <c r="I1466" s="83"/>
      <c r="J1466" s="83"/>
      <c r="K1466" s="83"/>
    </row>
    <row r="1467" spans="1:11" ht="14" hidden="1" x14ac:dyDescent="0.15">
      <c r="A1467" s="26">
        <v>57</v>
      </c>
      <c r="B1467" s="28"/>
      <c r="C1467" s="85">
        <f t="shared" ref="C1467:H1467" si="1021">C944*$N$4</f>
        <v>2002.3400000000001</v>
      </c>
      <c r="D1467" s="85">
        <f t="shared" si="1021"/>
        <v>1803.5900000000001</v>
      </c>
      <c r="E1467" s="85">
        <f t="shared" si="1021"/>
        <v>1639.8200000000002</v>
      </c>
      <c r="F1467" s="85">
        <f t="shared" si="1021"/>
        <v>1467.04</v>
      </c>
      <c r="G1467" s="85">
        <f t="shared" si="1021"/>
        <v>1366.3400000000001</v>
      </c>
      <c r="H1467" s="85">
        <f t="shared" si="1021"/>
        <v>1078.55</v>
      </c>
      <c r="I1467" s="83"/>
      <c r="J1467" s="83"/>
      <c r="K1467" s="83"/>
    </row>
    <row r="1468" spans="1:11" ht="14" hidden="1" x14ac:dyDescent="0.15">
      <c r="A1468" s="26">
        <v>58</v>
      </c>
      <c r="B1468" s="28"/>
      <c r="C1468" s="85">
        <f t="shared" ref="C1468:H1468" si="1022">C945*$N$4</f>
        <v>2024.0700000000002</v>
      </c>
      <c r="D1468" s="85">
        <f t="shared" si="1022"/>
        <v>1823.2</v>
      </c>
      <c r="E1468" s="85">
        <f t="shared" si="1022"/>
        <v>1657.8400000000001</v>
      </c>
      <c r="F1468" s="85">
        <f t="shared" si="1022"/>
        <v>1482.94</v>
      </c>
      <c r="G1468" s="85">
        <f t="shared" si="1022"/>
        <v>1381.18</v>
      </c>
      <c r="H1468" s="85">
        <f t="shared" si="1022"/>
        <v>1090.21</v>
      </c>
      <c r="I1468" s="83"/>
      <c r="J1468" s="83"/>
      <c r="K1468" s="83"/>
    </row>
    <row r="1469" spans="1:11" ht="14" hidden="1" x14ac:dyDescent="0.15">
      <c r="A1469" s="26">
        <v>59</v>
      </c>
      <c r="B1469" s="28"/>
      <c r="C1469" s="85">
        <f t="shared" ref="C1469:H1469" si="1023">C946*$N$4</f>
        <v>2045.8000000000002</v>
      </c>
      <c r="D1469" s="85">
        <f t="shared" si="1023"/>
        <v>1842.2800000000002</v>
      </c>
      <c r="E1469" s="85">
        <f t="shared" si="1023"/>
        <v>1675.3300000000002</v>
      </c>
      <c r="F1469" s="85">
        <f t="shared" si="1023"/>
        <v>1498.8400000000001</v>
      </c>
      <c r="G1469" s="85">
        <f t="shared" si="1023"/>
        <v>1396.02</v>
      </c>
      <c r="H1469" s="85">
        <f t="shared" si="1023"/>
        <v>1101.8700000000001</v>
      </c>
      <c r="I1469" s="83"/>
      <c r="J1469" s="83"/>
      <c r="K1469" s="83"/>
    </row>
    <row r="1470" spans="1:11" ht="14" hidden="1" x14ac:dyDescent="0.15">
      <c r="A1470" s="26">
        <v>60</v>
      </c>
      <c r="B1470" s="28"/>
      <c r="C1470" s="85">
        <f t="shared" ref="C1470:H1470" si="1024">C947*$N$4</f>
        <v>2067</v>
      </c>
      <c r="D1470" s="85">
        <f t="shared" si="1024"/>
        <v>1861.89</v>
      </c>
      <c r="E1470" s="85">
        <f t="shared" si="1024"/>
        <v>1692.8200000000002</v>
      </c>
      <c r="F1470" s="85">
        <f t="shared" si="1024"/>
        <v>1514.74</v>
      </c>
      <c r="G1470" s="85">
        <f t="shared" si="1024"/>
        <v>1410.8600000000001</v>
      </c>
      <c r="H1470" s="85">
        <f t="shared" si="1024"/>
        <v>1113.53</v>
      </c>
      <c r="I1470" s="83"/>
      <c r="J1470" s="83"/>
      <c r="K1470" s="83"/>
    </row>
    <row r="1471" spans="1:11" ht="14" hidden="1" x14ac:dyDescent="0.15">
      <c r="A1471" s="26">
        <v>61</v>
      </c>
      <c r="B1471" s="28"/>
      <c r="C1471" s="85">
        <f t="shared" ref="C1471:H1471" si="1025">C948*$N$4</f>
        <v>2328.8200000000002</v>
      </c>
      <c r="D1471" s="85">
        <f t="shared" si="1025"/>
        <v>2097.7400000000002</v>
      </c>
      <c r="E1471" s="85">
        <f t="shared" si="1025"/>
        <v>1907.47</v>
      </c>
      <c r="F1471" s="85">
        <f t="shared" si="1025"/>
        <v>1706.0700000000002</v>
      </c>
      <c r="G1471" s="85">
        <f t="shared" si="1025"/>
        <v>1589.47</v>
      </c>
      <c r="H1471" s="85">
        <f t="shared" si="1025"/>
        <v>1253.98</v>
      </c>
      <c r="I1471" s="83"/>
      <c r="J1471" s="83"/>
      <c r="K1471" s="83"/>
    </row>
    <row r="1472" spans="1:11" ht="14" hidden="1" x14ac:dyDescent="0.15">
      <c r="A1472" s="26">
        <v>62</v>
      </c>
      <c r="B1472" s="28"/>
      <c r="C1472" s="85">
        <f t="shared" ref="C1472:H1472" si="1026">C949*$N$4</f>
        <v>2590.11</v>
      </c>
      <c r="D1472" s="85">
        <f t="shared" si="1026"/>
        <v>2333.06</v>
      </c>
      <c r="E1472" s="85">
        <f t="shared" si="1026"/>
        <v>2121.06</v>
      </c>
      <c r="F1472" s="85">
        <f t="shared" si="1026"/>
        <v>1897.4</v>
      </c>
      <c r="G1472" s="85">
        <f t="shared" si="1026"/>
        <v>1767.5500000000002</v>
      </c>
      <c r="H1472" s="85">
        <f t="shared" si="1026"/>
        <v>1394.96</v>
      </c>
      <c r="I1472" s="83"/>
      <c r="J1472" s="83"/>
      <c r="K1472" s="83"/>
    </row>
    <row r="1473" spans="1:11" ht="14" hidden="1" x14ac:dyDescent="0.15">
      <c r="A1473" s="26">
        <v>63</v>
      </c>
      <c r="B1473" s="28"/>
      <c r="C1473" s="85">
        <f t="shared" ref="C1473:H1473" si="1027">C950*$N$4</f>
        <v>2851.9300000000003</v>
      </c>
      <c r="D1473" s="85">
        <f t="shared" si="1027"/>
        <v>2568.9100000000003</v>
      </c>
      <c r="E1473" s="85">
        <f t="shared" si="1027"/>
        <v>2335.71</v>
      </c>
      <c r="F1473" s="85">
        <f t="shared" si="1027"/>
        <v>2089.2600000000002</v>
      </c>
      <c r="G1473" s="85">
        <f t="shared" si="1027"/>
        <v>1946.16</v>
      </c>
      <c r="H1473" s="85">
        <f t="shared" si="1027"/>
        <v>1535.94</v>
      </c>
      <c r="I1473" s="83"/>
      <c r="J1473" s="83"/>
      <c r="K1473" s="83"/>
    </row>
    <row r="1474" spans="1:11" ht="14" hidden="1" x14ac:dyDescent="0.15">
      <c r="A1474" s="26">
        <v>64</v>
      </c>
      <c r="B1474" s="28"/>
      <c r="C1474" s="85">
        <f t="shared" ref="C1474:H1474" si="1028">C951*$N$4</f>
        <v>3114.28</v>
      </c>
      <c r="D1474" s="85">
        <f t="shared" si="1028"/>
        <v>2804.76</v>
      </c>
      <c r="E1474" s="85">
        <f t="shared" si="1028"/>
        <v>2550.36</v>
      </c>
      <c r="F1474" s="85">
        <f t="shared" si="1028"/>
        <v>2281.65</v>
      </c>
      <c r="G1474" s="85">
        <f t="shared" si="1028"/>
        <v>2125.3000000000002</v>
      </c>
      <c r="H1474" s="85">
        <f t="shared" si="1028"/>
        <v>1676.92</v>
      </c>
      <c r="I1474" s="83"/>
      <c r="J1474" s="83"/>
      <c r="K1474" s="83"/>
    </row>
    <row r="1475" spans="1:11" ht="14" hidden="1" x14ac:dyDescent="0.15">
      <c r="A1475" s="26">
        <v>65</v>
      </c>
      <c r="B1475" s="28"/>
      <c r="C1475" s="85">
        <f t="shared" ref="C1475:H1475" si="1029">C952*$N$4</f>
        <v>3126.4700000000003</v>
      </c>
      <c r="D1475" s="85">
        <f t="shared" si="1029"/>
        <v>2815.8900000000003</v>
      </c>
      <c r="E1475" s="85">
        <f t="shared" si="1029"/>
        <v>2560.4300000000003</v>
      </c>
      <c r="F1475" s="85">
        <f t="shared" si="1029"/>
        <v>2290.6600000000003</v>
      </c>
      <c r="G1475" s="85">
        <f t="shared" si="1029"/>
        <v>2133.7800000000002</v>
      </c>
      <c r="H1475" s="85">
        <f t="shared" si="1029"/>
        <v>1683.8100000000002</v>
      </c>
      <c r="I1475" s="83"/>
      <c r="J1475" s="83"/>
      <c r="K1475" s="83"/>
    </row>
    <row r="1476" spans="1:11" ht="14" hidden="1" x14ac:dyDescent="0.15">
      <c r="A1476" s="26">
        <v>66</v>
      </c>
      <c r="B1476" s="28"/>
      <c r="C1476" s="85">
        <f t="shared" ref="C1476:H1476" si="1030">C953*$N$4</f>
        <v>3139.19</v>
      </c>
      <c r="D1476" s="85">
        <f t="shared" si="1030"/>
        <v>2827.55</v>
      </c>
      <c r="E1476" s="85">
        <f t="shared" si="1030"/>
        <v>2571.0300000000002</v>
      </c>
      <c r="F1476" s="85">
        <f t="shared" si="1030"/>
        <v>2300.2000000000003</v>
      </c>
      <c r="G1476" s="85">
        <f t="shared" si="1030"/>
        <v>2142.2600000000002</v>
      </c>
      <c r="H1476" s="85">
        <f t="shared" si="1030"/>
        <v>1690.7</v>
      </c>
      <c r="I1476" s="83"/>
      <c r="J1476" s="83"/>
      <c r="K1476" s="83"/>
    </row>
    <row r="1477" spans="1:11" ht="14" hidden="1" x14ac:dyDescent="0.15">
      <c r="A1477" s="26">
        <v>67</v>
      </c>
      <c r="B1477" s="28"/>
      <c r="C1477" s="85">
        <f t="shared" ref="C1477:H1477" si="1031">C954*$N$4</f>
        <v>3490.05</v>
      </c>
      <c r="D1477" s="85">
        <f t="shared" si="1031"/>
        <v>3143.4300000000003</v>
      </c>
      <c r="E1477" s="85">
        <f t="shared" si="1031"/>
        <v>2858.29</v>
      </c>
      <c r="F1477" s="85">
        <f t="shared" si="1031"/>
        <v>2556.7200000000003</v>
      </c>
      <c r="G1477" s="85">
        <f t="shared" si="1031"/>
        <v>2381.29</v>
      </c>
      <c r="H1477" s="85">
        <f t="shared" si="1031"/>
        <v>1879.38</v>
      </c>
      <c r="I1477" s="83"/>
      <c r="J1477" s="83"/>
      <c r="K1477" s="83"/>
    </row>
    <row r="1478" spans="1:11" ht="14" hidden="1" x14ac:dyDescent="0.15">
      <c r="A1478" s="26">
        <v>68</v>
      </c>
      <c r="B1478" s="28"/>
      <c r="C1478" s="85">
        <f t="shared" ref="C1478:H1478" si="1032">C955*$N$4</f>
        <v>3841.9700000000003</v>
      </c>
      <c r="D1478" s="85">
        <f t="shared" si="1032"/>
        <v>3460.3700000000003</v>
      </c>
      <c r="E1478" s="85">
        <f t="shared" si="1032"/>
        <v>3146.61</v>
      </c>
      <c r="F1478" s="85">
        <f t="shared" si="1032"/>
        <v>2814.83</v>
      </c>
      <c r="G1478" s="85">
        <f t="shared" si="1032"/>
        <v>2621.9100000000003</v>
      </c>
      <c r="H1478" s="85">
        <f t="shared" si="1032"/>
        <v>2069.12</v>
      </c>
      <c r="I1478" s="83"/>
      <c r="J1478" s="83"/>
      <c r="K1478" s="83"/>
    </row>
    <row r="1479" spans="1:11" ht="14" hidden="1" x14ac:dyDescent="0.15">
      <c r="A1479" s="26">
        <v>69</v>
      </c>
      <c r="B1479" s="28"/>
      <c r="C1479" s="85">
        <f t="shared" ref="C1479:H1479" si="1033">C956*$N$4</f>
        <v>4017.9300000000003</v>
      </c>
      <c r="D1479" s="85">
        <f t="shared" si="1033"/>
        <v>3618.84</v>
      </c>
      <c r="E1479" s="85">
        <f t="shared" si="1033"/>
        <v>3290.77</v>
      </c>
      <c r="F1479" s="85">
        <f t="shared" si="1033"/>
        <v>2943.6200000000003</v>
      </c>
      <c r="G1479" s="85">
        <f t="shared" si="1033"/>
        <v>2741.69</v>
      </c>
      <c r="H1479" s="85">
        <f t="shared" si="1033"/>
        <v>2163.46</v>
      </c>
      <c r="I1479" s="83"/>
      <c r="J1479" s="83"/>
      <c r="K1479" s="83"/>
    </row>
    <row r="1480" spans="1:11" ht="14" hidden="1" x14ac:dyDescent="0.15">
      <c r="A1480" s="26">
        <v>70</v>
      </c>
      <c r="B1480" s="28"/>
      <c r="C1480" s="85">
        <f t="shared" ref="C1480:H1480" si="1034">C957*$N$4</f>
        <v>4046.02</v>
      </c>
      <c r="D1480" s="85">
        <f t="shared" si="1034"/>
        <v>3644.28</v>
      </c>
      <c r="E1480" s="85">
        <f t="shared" si="1034"/>
        <v>3313.56</v>
      </c>
      <c r="F1480" s="85">
        <f t="shared" si="1034"/>
        <v>2964.29</v>
      </c>
      <c r="G1480" s="85">
        <f t="shared" si="1034"/>
        <v>2761.3</v>
      </c>
      <c r="H1480" s="85">
        <f t="shared" si="1034"/>
        <v>2178.83</v>
      </c>
      <c r="I1480" s="83"/>
      <c r="J1480" s="83"/>
      <c r="K1480" s="83"/>
    </row>
    <row r="1481" spans="1:11" ht="14" hidden="1" x14ac:dyDescent="0.15">
      <c r="A1481" s="26">
        <v>71</v>
      </c>
      <c r="B1481" s="28"/>
      <c r="C1481" s="85">
        <f t="shared" ref="C1481:H1481" si="1035">C958*$N$4</f>
        <v>4555.88</v>
      </c>
      <c r="D1481" s="85">
        <f t="shared" si="1035"/>
        <v>4103.26</v>
      </c>
      <c r="E1481" s="85">
        <f t="shared" si="1035"/>
        <v>3731.2000000000003</v>
      </c>
      <c r="F1481" s="85">
        <f t="shared" si="1035"/>
        <v>3337.94</v>
      </c>
      <c r="G1481" s="85">
        <f t="shared" si="1035"/>
        <v>3108.98</v>
      </c>
      <c r="H1481" s="85">
        <f t="shared" si="1035"/>
        <v>2453.3700000000003</v>
      </c>
      <c r="I1481" s="83"/>
      <c r="J1481" s="83"/>
      <c r="K1481" s="83"/>
    </row>
    <row r="1482" spans="1:11" ht="14" hidden="1" x14ac:dyDescent="0.15">
      <c r="A1482" s="26">
        <v>72</v>
      </c>
      <c r="B1482" s="28"/>
      <c r="C1482" s="85">
        <f t="shared" ref="C1482:H1482" si="1036">C959*$N$4</f>
        <v>5064.1500000000005</v>
      </c>
      <c r="D1482" s="85">
        <f t="shared" si="1036"/>
        <v>4561.18</v>
      </c>
      <c r="E1482" s="85">
        <f t="shared" si="1036"/>
        <v>4147.7800000000007</v>
      </c>
      <c r="F1482" s="85">
        <f t="shared" si="1036"/>
        <v>3710</v>
      </c>
      <c r="G1482" s="85">
        <f t="shared" si="1036"/>
        <v>3456.13</v>
      </c>
      <c r="H1482" s="85">
        <f t="shared" si="1036"/>
        <v>2727.38</v>
      </c>
      <c r="I1482" s="83"/>
      <c r="J1482" s="83"/>
      <c r="K1482" s="83"/>
    </row>
    <row r="1483" spans="1:11" ht="14" hidden="1" x14ac:dyDescent="0.15">
      <c r="A1483" s="26">
        <v>73</v>
      </c>
      <c r="B1483" s="28"/>
      <c r="C1483" s="85">
        <f t="shared" ref="C1483:H1483" si="1037">C960*$N$4</f>
        <v>5573.4800000000005</v>
      </c>
      <c r="D1483" s="85">
        <f t="shared" si="1037"/>
        <v>5020.16</v>
      </c>
      <c r="E1483" s="85">
        <f t="shared" si="1037"/>
        <v>4564.3600000000006</v>
      </c>
      <c r="F1483" s="85">
        <f t="shared" si="1037"/>
        <v>4083.1200000000003</v>
      </c>
      <c r="G1483" s="85">
        <f t="shared" si="1037"/>
        <v>3803.28</v>
      </c>
      <c r="H1483" s="85">
        <f t="shared" si="1037"/>
        <v>3001.3900000000003</v>
      </c>
      <c r="I1483" s="83"/>
      <c r="J1483" s="83"/>
      <c r="K1483" s="83"/>
    </row>
    <row r="1484" spans="1:11" ht="14" hidden="1" x14ac:dyDescent="0.15">
      <c r="A1484" s="26">
        <v>74</v>
      </c>
      <c r="B1484" s="28"/>
      <c r="C1484" s="85">
        <f t="shared" ref="C1484:H1484" si="1038">C961*$N$4</f>
        <v>6082.81</v>
      </c>
      <c r="D1484" s="85">
        <f t="shared" si="1038"/>
        <v>5479.14</v>
      </c>
      <c r="E1484" s="85">
        <f t="shared" si="1038"/>
        <v>4982</v>
      </c>
      <c r="F1484" s="85">
        <f t="shared" si="1038"/>
        <v>4456.7700000000004</v>
      </c>
      <c r="G1484" s="85">
        <f t="shared" si="1038"/>
        <v>4150.96</v>
      </c>
      <c r="H1484" s="85">
        <f t="shared" si="1038"/>
        <v>3275.9300000000003</v>
      </c>
      <c r="I1484" s="83"/>
      <c r="J1484" s="83"/>
      <c r="K1484" s="83"/>
    </row>
    <row r="1485" spans="1:11" ht="14" hidden="1" x14ac:dyDescent="0.15">
      <c r="A1485" s="26">
        <v>75</v>
      </c>
      <c r="B1485" s="28"/>
      <c r="C1485" s="85">
        <f t="shared" ref="C1485:H1485" si="1039">C962*$N$4</f>
        <v>6646.2000000000007</v>
      </c>
      <c r="D1485" s="85">
        <f t="shared" si="1039"/>
        <v>5986.35</v>
      </c>
      <c r="E1485" s="85">
        <f t="shared" si="1039"/>
        <v>5443.1</v>
      </c>
      <c r="F1485" s="85">
        <f t="shared" si="1039"/>
        <v>4869.1100000000006</v>
      </c>
      <c r="G1485" s="85">
        <f t="shared" si="1039"/>
        <v>4535.74</v>
      </c>
      <c r="H1485" s="85">
        <f t="shared" si="1039"/>
        <v>3579.09</v>
      </c>
      <c r="I1485" s="83"/>
      <c r="J1485" s="83"/>
      <c r="K1485" s="83"/>
    </row>
    <row r="1486" spans="1:11" ht="14" hidden="1" x14ac:dyDescent="0.15">
      <c r="A1486" s="26">
        <v>76</v>
      </c>
      <c r="B1486" s="28"/>
      <c r="C1486" s="85">
        <f t="shared" ref="C1486:H1486" si="1040">C963*$N$4</f>
        <v>6646.2000000000007</v>
      </c>
      <c r="D1486" s="85">
        <f t="shared" si="1040"/>
        <v>5986.35</v>
      </c>
      <c r="E1486" s="85">
        <f t="shared" si="1040"/>
        <v>5443.1</v>
      </c>
      <c r="F1486" s="85">
        <f t="shared" si="1040"/>
        <v>4869.1100000000006</v>
      </c>
      <c r="G1486" s="85">
        <f t="shared" si="1040"/>
        <v>4535.74</v>
      </c>
      <c r="H1486" s="85">
        <f t="shared" si="1040"/>
        <v>3579.09</v>
      </c>
      <c r="I1486" s="83"/>
      <c r="J1486" s="83"/>
      <c r="K1486" s="83"/>
    </row>
    <row r="1487" spans="1:11" ht="14" hidden="1" x14ac:dyDescent="0.15">
      <c r="A1487" s="26">
        <v>77</v>
      </c>
      <c r="B1487" s="28"/>
      <c r="C1487" s="85">
        <f t="shared" ref="C1487:H1487" si="1041">C964*$N$4</f>
        <v>6646.2000000000007</v>
      </c>
      <c r="D1487" s="85">
        <f t="shared" si="1041"/>
        <v>5986.35</v>
      </c>
      <c r="E1487" s="85">
        <f t="shared" si="1041"/>
        <v>5443.1</v>
      </c>
      <c r="F1487" s="85">
        <f t="shared" si="1041"/>
        <v>4869.1100000000006</v>
      </c>
      <c r="G1487" s="85">
        <f t="shared" si="1041"/>
        <v>4535.74</v>
      </c>
      <c r="H1487" s="85">
        <f t="shared" si="1041"/>
        <v>3579.09</v>
      </c>
      <c r="I1487" s="83"/>
      <c r="J1487" s="83"/>
      <c r="K1487" s="83"/>
    </row>
    <row r="1488" spans="1:11" ht="14" hidden="1" x14ac:dyDescent="0.15">
      <c r="A1488" s="26">
        <v>78</v>
      </c>
      <c r="B1488" s="28"/>
      <c r="C1488" s="85">
        <f t="shared" ref="C1488:H1488" si="1042">C965*$N$4</f>
        <v>6646.2000000000007</v>
      </c>
      <c r="D1488" s="85">
        <f t="shared" si="1042"/>
        <v>5986.35</v>
      </c>
      <c r="E1488" s="85">
        <f t="shared" si="1042"/>
        <v>5443.1</v>
      </c>
      <c r="F1488" s="85">
        <f t="shared" si="1042"/>
        <v>4869.1100000000006</v>
      </c>
      <c r="G1488" s="85">
        <f t="shared" si="1042"/>
        <v>4535.74</v>
      </c>
      <c r="H1488" s="85">
        <f t="shared" si="1042"/>
        <v>3579.09</v>
      </c>
      <c r="I1488" s="83"/>
      <c r="J1488" s="83"/>
      <c r="K1488" s="83"/>
    </row>
    <row r="1489" spans="1:11" ht="14" hidden="1" x14ac:dyDescent="0.15">
      <c r="A1489" s="26">
        <v>79</v>
      </c>
      <c r="B1489" s="28"/>
      <c r="C1489" s="85">
        <f t="shared" ref="C1489:H1489" si="1043">C966*$N$4</f>
        <v>6646.2000000000007</v>
      </c>
      <c r="D1489" s="85">
        <f t="shared" si="1043"/>
        <v>5986.35</v>
      </c>
      <c r="E1489" s="85">
        <f t="shared" si="1043"/>
        <v>5443.1</v>
      </c>
      <c r="F1489" s="85">
        <f t="shared" si="1043"/>
        <v>4869.1100000000006</v>
      </c>
      <c r="G1489" s="85">
        <f t="shared" si="1043"/>
        <v>4535.74</v>
      </c>
      <c r="H1489" s="85">
        <f t="shared" si="1043"/>
        <v>3579.09</v>
      </c>
      <c r="I1489" s="83"/>
      <c r="J1489" s="83"/>
      <c r="K1489" s="83"/>
    </row>
    <row r="1490" spans="1:11" ht="14" hidden="1" x14ac:dyDescent="0.15">
      <c r="A1490" s="26">
        <v>80</v>
      </c>
      <c r="B1490" s="28"/>
      <c r="C1490" s="85">
        <f t="shared" ref="C1490:H1490" si="1044">C967*$N$4</f>
        <v>6646.2000000000007</v>
      </c>
      <c r="D1490" s="85">
        <f t="shared" si="1044"/>
        <v>5986.35</v>
      </c>
      <c r="E1490" s="85">
        <f t="shared" si="1044"/>
        <v>5443.1</v>
      </c>
      <c r="F1490" s="85">
        <f t="shared" si="1044"/>
        <v>4869.1100000000006</v>
      </c>
      <c r="G1490" s="85">
        <f t="shared" si="1044"/>
        <v>4535.74</v>
      </c>
      <c r="H1490" s="85">
        <f t="shared" si="1044"/>
        <v>3579.09</v>
      </c>
      <c r="I1490" s="83"/>
      <c r="J1490" s="83"/>
      <c r="K1490" s="83"/>
    </row>
    <row r="1491" spans="1:11" ht="14" hidden="1" x14ac:dyDescent="0.15">
      <c r="A1491" s="26">
        <v>81</v>
      </c>
      <c r="B1491" s="28"/>
      <c r="C1491" s="85">
        <f t="shared" ref="C1491:H1491" si="1045">C968*$N$4</f>
        <v>6646.2000000000007</v>
      </c>
      <c r="D1491" s="85">
        <f t="shared" si="1045"/>
        <v>5986.35</v>
      </c>
      <c r="E1491" s="85">
        <f t="shared" si="1045"/>
        <v>5443.1</v>
      </c>
      <c r="F1491" s="85">
        <f t="shared" si="1045"/>
        <v>4869.1100000000006</v>
      </c>
      <c r="G1491" s="85">
        <f t="shared" si="1045"/>
        <v>4535.74</v>
      </c>
      <c r="H1491" s="85">
        <f t="shared" si="1045"/>
        <v>3579.09</v>
      </c>
      <c r="I1491" s="83"/>
      <c r="J1491" s="83"/>
      <c r="K1491" s="83"/>
    </row>
    <row r="1492" spans="1:11" ht="14" hidden="1" x14ac:dyDescent="0.15">
      <c r="A1492" s="26">
        <v>82</v>
      </c>
      <c r="B1492" s="28"/>
      <c r="C1492" s="85">
        <f t="shared" ref="C1492:H1492" si="1046">C969*$N$4</f>
        <v>6646.2000000000007</v>
      </c>
      <c r="D1492" s="85">
        <f t="shared" si="1046"/>
        <v>5986.35</v>
      </c>
      <c r="E1492" s="85">
        <f t="shared" si="1046"/>
        <v>5443.1</v>
      </c>
      <c r="F1492" s="85">
        <f t="shared" si="1046"/>
        <v>4869.1100000000006</v>
      </c>
      <c r="G1492" s="85">
        <f t="shared" si="1046"/>
        <v>4535.74</v>
      </c>
      <c r="H1492" s="85">
        <f t="shared" si="1046"/>
        <v>3579.09</v>
      </c>
      <c r="I1492" s="83"/>
      <c r="J1492" s="83"/>
      <c r="K1492" s="83"/>
    </row>
    <row r="1493" spans="1:11" ht="14" hidden="1" x14ac:dyDescent="0.15">
      <c r="A1493" s="26">
        <v>83</v>
      </c>
      <c r="B1493" s="28"/>
      <c r="C1493" s="85">
        <f t="shared" ref="C1493:H1493" si="1047">C970*$N$4</f>
        <v>6646.2000000000007</v>
      </c>
      <c r="D1493" s="85">
        <f t="shared" si="1047"/>
        <v>5986.35</v>
      </c>
      <c r="E1493" s="85">
        <f t="shared" si="1047"/>
        <v>5443.1</v>
      </c>
      <c r="F1493" s="85">
        <f t="shared" si="1047"/>
        <v>4869.1100000000006</v>
      </c>
      <c r="G1493" s="85">
        <f t="shared" si="1047"/>
        <v>4535.74</v>
      </c>
      <c r="H1493" s="85">
        <f t="shared" si="1047"/>
        <v>3579.09</v>
      </c>
      <c r="I1493" s="83"/>
      <c r="J1493" s="83"/>
      <c r="K1493" s="83"/>
    </row>
    <row r="1494" spans="1:11" ht="14" hidden="1" x14ac:dyDescent="0.15">
      <c r="A1494" s="26">
        <v>84</v>
      </c>
      <c r="B1494" s="28" t="s">
        <v>3</v>
      </c>
      <c r="C1494" s="85">
        <f t="shared" ref="C1494:H1494" si="1048">C971*$N$4</f>
        <v>6646.2000000000007</v>
      </c>
      <c r="D1494" s="85">
        <f t="shared" si="1048"/>
        <v>5986.35</v>
      </c>
      <c r="E1494" s="85">
        <f t="shared" si="1048"/>
        <v>5443.1</v>
      </c>
      <c r="F1494" s="85">
        <f t="shared" si="1048"/>
        <v>4869.1100000000006</v>
      </c>
      <c r="G1494" s="85">
        <f t="shared" si="1048"/>
        <v>4535.74</v>
      </c>
      <c r="H1494" s="85">
        <f t="shared" si="1048"/>
        <v>3579.09</v>
      </c>
      <c r="I1494" s="83"/>
      <c r="J1494" s="83"/>
      <c r="K1494" s="83"/>
    </row>
    <row r="1495" spans="1:11" ht="14" hidden="1" x14ac:dyDescent="0.15">
      <c r="A1495" s="26">
        <v>1</v>
      </c>
      <c r="B1495" s="28" t="s">
        <v>4</v>
      </c>
      <c r="C1495" s="85">
        <f t="shared" ref="C1495:H1495" si="1049">C972*$N$4</f>
        <v>375.24</v>
      </c>
      <c r="D1495" s="85">
        <f t="shared" si="1049"/>
        <v>338.14000000000004</v>
      </c>
      <c r="E1495" s="85">
        <f t="shared" si="1049"/>
        <v>307.40000000000003</v>
      </c>
      <c r="F1495" s="85">
        <f t="shared" si="1049"/>
        <v>275.07</v>
      </c>
      <c r="G1495" s="85">
        <f t="shared" si="1049"/>
        <v>255.99</v>
      </c>
      <c r="H1495" s="85">
        <f t="shared" si="1049"/>
        <v>201.93</v>
      </c>
      <c r="I1495" s="83"/>
      <c r="J1495" s="83"/>
      <c r="K1495" s="83"/>
    </row>
    <row r="1496" spans="1:11" ht="14" hidden="1" x14ac:dyDescent="0.15">
      <c r="A1496" s="26">
        <v>2</v>
      </c>
      <c r="B1496" s="28" t="s">
        <v>1</v>
      </c>
      <c r="C1496" s="85">
        <f t="shared" ref="C1496:H1496" si="1050">C973*$N$4</f>
        <v>614.80000000000007</v>
      </c>
      <c r="D1496" s="85">
        <f t="shared" si="1050"/>
        <v>553.85</v>
      </c>
      <c r="E1496" s="85">
        <f t="shared" si="1050"/>
        <v>503.5</v>
      </c>
      <c r="F1496" s="85">
        <f t="shared" si="1050"/>
        <v>450.5</v>
      </c>
      <c r="G1496" s="85">
        <f t="shared" si="1050"/>
        <v>419.76000000000005</v>
      </c>
      <c r="H1496" s="85">
        <f t="shared" si="1050"/>
        <v>331.25</v>
      </c>
      <c r="I1496" s="83"/>
      <c r="J1496" s="83"/>
      <c r="K1496" s="83"/>
    </row>
    <row r="1497" spans="1:11" ht="14" hidden="1" x14ac:dyDescent="0.15">
      <c r="A1497" s="26">
        <v>3</v>
      </c>
      <c r="B1497" s="28" t="s">
        <v>5</v>
      </c>
      <c r="C1497" s="85">
        <f t="shared" ref="C1497:H1497" si="1051">C974*$N$4</f>
        <v>898.35</v>
      </c>
      <c r="D1497" s="85">
        <f t="shared" si="1051"/>
        <v>809.31000000000006</v>
      </c>
      <c r="E1497" s="85">
        <f t="shared" si="1051"/>
        <v>735.64</v>
      </c>
      <c r="F1497" s="85">
        <f t="shared" si="1051"/>
        <v>658.26</v>
      </c>
      <c r="G1497" s="85">
        <f t="shared" si="1051"/>
        <v>613.21</v>
      </c>
      <c r="H1497" s="85">
        <f t="shared" si="1051"/>
        <v>483.89000000000004</v>
      </c>
      <c r="I1497" s="83"/>
      <c r="J1497" s="83"/>
      <c r="K1497" s="83"/>
    </row>
  </sheetData>
  <sheetProtection algorithmName="SHA-512" hashValue="LQogFOaKEWntufhJaxjSc9QmFJG/4lVWxAnFpmQkeUCQHBHwudpjLatD6iVptLsQTBCbCsgc0FuN4mPfi3XAkw==" saltValue="M1O4lybkUpujRY1Zw4HoxA==" spinCount="100000" sheet="1" objects="1" scenarios="1"/>
  <mergeCells count="76">
    <mergeCell ref="A1425:G1425"/>
    <mergeCell ref="A1426:B1426"/>
    <mergeCell ref="C1426:G1426"/>
    <mergeCell ref="A1349:G1349"/>
    <mergeCell ref="A1350:G1350"/>
    <mergeCell ref="A1351:B1351"/>
    <mergeCell ref="C1351:G1351"/>
    <mergeCell ref="A1424:G1424"/>
    <mergeCell ref="A1201:B1201"/>
    <mergeCell ref="C1201:G1201"/>
    <mergeCell ref="A1274:G1274"/>
    <mergeCell ref="A1275:G1275"/>
    <mergeCell ref="A1276:B1276"/>
    <mergeCell ref="C1276:G1276"/>
    <mergeCell ref="A1125:G1125"/>
    <mergeCell ref="A1126:G1126"/>
    <mergeCell ref="A1127:B1127"/>
    <mergeCell ref="C1127:G1127"/>
    <mergeCell ref="A1200:G1200"/>
    <mergeCell ref="A977:B977"/>
    <mergeCell ref="C977:G977"/>
    <mergeCell ref="A1050:G1050"/>
    <mergeCell ref="A1051:G1051"/>
    <mergeCell ref="A1052:B1052"/>
    <mergeCell ref="C1052:G1052"/>
    <mergeCell ref="A901:G901"/>
    <mergeCell ref="A902:G902"/>
    <mergeCell ref="A903:B903"/>
    <mergeCell ref="C903:G903"/>
    <mergeCell ref="A976:G976"/>
    <mergeCell ref="A2:G2"/>
    <mergeCell ref="A3:G3"/>
    <mergeCell ref="A78:B78"/>
    <mergeCell ref="C78:G78"/>
    <mergeCell ref="A77:G77"/>
    <mergeCell ref="A4:B4"/>
    <mergeCell ref="C4:G4"/>
    <mergeCell ref="A526:G526"/>
    <mergeCell ref="A377:B377"/>
    <mergeCell ref="C377:G377"/>
    <mergeCell ref="A151:G151"/>
    <mergeCell ref="A152:G152"/>
    <mergeCell ref="A153:B153"/>
    <mergeCell ref="C153:G153"/>
    <mergeCell ref="A226:G226"/>
    <mergeCell ref="A227:B227"/>
    <mergeCell ref="A376:G376"/>
    <mergeCell ref="C227:G227"/>
    <mergeCell ref="A301:G301"/>
    <mergeCell ref="A302:G302"/>
    <mergeCell ref="A303:B303"/>
    <mergeCell ref="C303:G303"/>
    <mergeCell ref="A828:B828"/>
    <mergeCell ref="C828:G828"/>
    <mergeCell ref="A752:G752"/>
    <mergeCell ref="A676:G676"/>
    <mergeCell ref="A677:G677"/>
    <mergeCell ref="A678:B678"/>
    <mergeCell ref="C678:G678"/>
    <mergeCell ref="A751:G751"/>
    <mergeCell ref="H64:H66"/>
    <mergeCell ref="A753:B753"/>
    <mergeCell ref="C753:G753"/>
    <mergeCell ref="A826:G826"/>
    <mergeCell ref="A827:G827"/>
    <mergeCell ref="A528:B528"/>
    <mergeCell ref="C528:G528"/>
    <mergeCell ref="A601:G601"/>
    <mergeCell ref="A602:G602"/>
    <mergeCell ref="A603:B603"/>
    <mergeCell ref="C603:G603"/>
    <mergeCell ref="A527:G527"/>
    <mergeCell ref="A451:G451"/>
    <mergeCell ref="A452:G452"/>
    <mergeCell ref="A453:B453"/>
    <mergeCell ref="C453:G453"/>
  </mergeCells>
  <phoneticPr fontId="9" type="noConversion"/>
  <conditionalFormatting sqref="I65:XFD66 L1054:XFD1124 A65:G66 A1:XFD64 A67:XFD1053 A1054:J1124 A1125:XFD1048576">
    <cfRule type="containsText" dxfId="3" priority="3" operator="containsText" text="TRUE">
      <formula>NOT(ISERROR(SEARCH("TRUE",A1)))</formula>
    </cfRule>
    <cfRule type="containsText" dxfId="2" priority="4" operator="containsText" text="FALSE">
      <formula>NOT(ISERROR(SEARCH("FALSE",A1)))</formula>
    </cfRule>
  </conditionalFormatting>
  <conditionalFormatting sqref="K1054:K1124">
    <cfRule type="containsText" dxfId="1" priority="1" operator="containsText" text="TRUE">
      <formula>NOT(ISERROR(SEARCH("TRUE",K1054)))</formula>
    </cfRule>
    <cfRule type="containsText" dxfId="0" priority="2" operator="containsText" text="FALSE">
      <formula>NOT(ISERROR(SEARCH("FALSE",K1054)))</formula>
    </cfRule>
  </conditionalFormatting>
  <pageMargins left="0.74803149606299213" right="0.74803149606299213" top="0.98425196850393704" bottom="0.98425196850393704" header="0.51181102362204722" footer="0.51181102362204722"/>
  <pageSetup paperSize="9"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INGRESO DE DATOS</vt:lpstr>
      <vt:lpstr>Bupa Essential Care</vt:lpstr>
      <vt:lpstr>Resumen tarifas</vt:lpstr>
      <vt:lpstr>Tablas</vt:lpstr>
    </vt:vector>
  </TitlesOfParts>
  <Company>Bupa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Freddy Galarza</dc:creator>
  <cp:lastModifiedBy>Luis E. Pacheco-Figueroa</cp:lastModifiedBy>
  <cp:lastPrinted>2017-01-30T00:43:18Z</cp:lastPrinted>
  <dcterms:created xsi:type="dcterms:W3CDTF">2005-02-05T20:47:31Z</dcterms:created>
  <dcterms:modified xsi:type="dcterms:W3CDTF">2021-11-01T17:35:15Z</dcterms:modified>
</cp:coreProperties>
</file>